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ordynator2\Desktop\Koordynator PROW\Wszystkie nabory PROW\2022\Nabór 8.2022 Podejmowanie działalności gospodarczej\"/>
    </mc:Choice>
  </mc:AlternateContent>
  <xr:revisionPtr revIDLastSave="0" documentId="13_ncr:1_{E0C113CB-D554-477D-B4E3-2F67997FBE20}" xr6:coauthVersionLast="47" xr6:coauthVersionMax="47" xr10:uidLastSave="{00000000-0000-0000-0000-000000000000}"/>
  <bookViews>
    <workbookView xWindow="-120" yWindow="-120" windowWidth="20730" windowHeight="11160" tabRatio="912" activeTab="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<sst xmlns="http://schemas.openxmlformats.org/spreadsheetml/2006/main" count="1139" uniqueCount="542">
  <si>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</si>
  <si>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</si>
  <si>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</si>
  <si>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</si>
  <si>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</si>
  <si>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</si>
  <si>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</si>
  <si>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</si>
  <si>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</si>
  <si>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</si>
  <si>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</si>
  <si>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</si>
  <si>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</si>
  <si>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</si>
  <si>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</si>
  <si>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</si>
  <si>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</si>
  <si>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</si>
  <si>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</si>
  <si>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</si>
  <si>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</si>
  <si>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</si>
  <si>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</si>
  <si>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</si>
  <si>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</si>
  <si>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</si>
  <si>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</si>
  <si>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</si>
  <si>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</si>
  <si>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</si>
  <si>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</si>
  <si>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</si>
  <si>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</si>
  <si>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</si>
  <si>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</si>
  <si>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</si>
  <si>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</si>
  <si>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</si>
  <si>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</si>
  <si>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</si>
  <si>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</si>
  <si>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</si>
  <si>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</si>
  <si>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</si>
  <si>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</si>
  <si>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</si>
  <si>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</si>
  <si>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</si>
  <si>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</si>
  <si>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</si>
  <si>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</si>
  <si>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</si>
  <si>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</si>
  <si>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</si>
  <si>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</si>
  <si>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</si>
  <si>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</si>
  <si>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</si>
  <si>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</si>
  <si>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</si>
  <si>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</si>
  <si>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</si>
  <si>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</si>
  <si>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</si>
  <si>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</si>
  <si>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</si>
  <si>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</si>
  <si>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</si>
  <si>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</si>
  <si>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</si>
  <si>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</si>
  <si>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</si>
  <si>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</si>
  <si>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</si>
  <si>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</si>
  <si>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</si>
  <si>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</si>
  <si>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</si>
  <si>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</si>
  <si>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</si>
  <si>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</si>
  <si>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</si>
  <si>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</si>
  <si>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</si>
  <si>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</si>
  <si>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</si>
  <si>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</si>
  <si>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</si>
  <si>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</si>
  <si>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</si>
  <si>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</si>
  <si>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</si>
  <si>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</si>
  <si>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</si>
  <si>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</si>
  <si>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</si>
  <si>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</si>
  <si>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</si>
  <si>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</si>
  <si>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</si>
  <si>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</si>
  <si>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</si>
  <si>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</si>
  <si>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</si>
  <si>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</si>
  <si>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</si>
  <si>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</si>
  <si>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</si>
  <si>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</si>
  <si>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</si>
  <si>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</si>
  <si>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</si>
  <si>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</si>
  <si>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</si>
  <si>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</si>
  <si>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</si>
  <si>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</si>
  <si>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</si>
  <si>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</si>
  <si>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</si>
  <si>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</si>
  <si>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</si>
  <si>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</si>
  <si>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</si>
  <si>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</si>
  <si>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</si>
  <si>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</si>
  <si>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</si>
  <si>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</si>
  <si>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</si>
  <si>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</si>
  <si>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</si>
  <si>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</si>
  <si>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</si>
  <si>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</si>
  <si>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</si>
  <si>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</si>
  <si>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</si>
  <si>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</si>
  <si>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</si>
  <si>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</si>
  <si>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</si>
  <si>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</si>
  <si>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</si>
  <si>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</si>
  <si>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</si>
  <si>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</si>
  <si>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</si>
  <si>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</si>
  <si>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</si>
  <si>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</si>
  <si>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</si>
  <si>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</si>
  <si>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</si>
  <si>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</si>
  <si>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</si>
  <si>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</si>
  <si>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</si>
  <si>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</si>
  <si>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</si>
  <si>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</si>
  <si>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</si>
  <si>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</si>
  <si>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</si>
  <si>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</si>
  <si>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</si>
  <si>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</si>
  <si>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</si>
  <si>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</si>
  <si>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</si>
  <si>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</si>
  <si>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</si>
  <si>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</si>
  <si>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</si>
  <si>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</si>
  <si>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</si>
  <si>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</si>
  <si>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</si>
  <si>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</si>
  <si>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</si>
  <si>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</si>
  <si>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</si>
  <si>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</si>
  <si>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</si>
  <si>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</si>
  <si>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</si>
  <si>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</si>
  <si>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</si>
  <si>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</si>
  <si>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</si>
  <si>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</si>
  <si>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</si>
  <si>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</si>
  <si>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</si>
  <si>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</si>
  <si>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</si>
  <si>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</si>
  <si>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</si>
  <si>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</si>
  <si>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</si>
  <si>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</si>
  <si>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</si>
  <si>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</si>
  <si>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</si>
  <si>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</si>
  <si>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</si>
  <si>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</si>
  <si>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</si>
  <si>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</si>
  <si>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</si>
  <si>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</si>
  <si>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</si>
  <si>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</si>
  <si>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</si>
  <si>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</si>
  <si>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</si>
  <si>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</si>
  <si>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</si>
  <si>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</si>
  <si>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</si>
  <si>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</si>
  <si>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</si>
  <si>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</si>
  <si>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</si>
  <si>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</si>
  <si>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</si>
  <si>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</si>
  <si>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</si>
  <si>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</si>
  <si>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</si>
  <si>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</si>
  <si>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</si>
  <si>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</si>
  <si>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</si>
  <si>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</si>
  <si>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</si>
  <si>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</si>
  <si>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</si>
  <si>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</si>
  <si>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</si>
  <si>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</si>
  <si>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</si>
  <si>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</si>
  <si>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</si>
  <si>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</si>
  <si>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</si>
  <si>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</si>
  <si>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</si>
  <si>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</si>
  <si>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</si>
  <si>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</si>
  <si>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</si>
  <si>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</si>
  <si>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</si>
  <si>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</si>
  <si>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</si>
  <si>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</si>
  <si>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</si>
  <si>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</si>
  <si>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</si>
  <si>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</si>
  <si>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</si>
  <si>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</si>
  <si>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</si>
  <si>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</si>
  <si>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</si>
  <si>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</si>
  <si>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</si>
  <si>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</si>
  <si>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</si>
  <si>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</si>
  <si>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</si>
  <si>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</si>
  <si>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</si>
  <si>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</si>
  <si>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</si>
  <si>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</si>
  <si>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</si>
  <si>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</si>
  <si>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</si>
  <si>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</si>
  <si>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</si>
  <si>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</si>
  <si>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</si>
  <si>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</si>
  <si>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</si>
  <si>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</si>
  <si>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</si>
  <si>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</si>
  <si>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</si>
  <si>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</si>
  <si>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</si>
  <si>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</si>
  <si>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</si>
  <si>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</si>
  <si>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</si>
  <si>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</si>
  <si>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</si>
  <si>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</si>
  <si>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</si>
  <si>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</si>
  <si>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</si>
  <si>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</si>
  <si>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</si>
  <si>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</si>
  <si>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</si>
  <si>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</si>
  <si>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</si>
  <si>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</si>
  <si>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</si>
  <si>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</si>
  <si>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</si>
  <si>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</si>
  <si>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</si>
  <si>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</si>
  <si>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</si>
  <si>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</si>
  <si>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</si>
  <si>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</si>
  <si>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</si>
  <si>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</si>
  <si>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</si>
  <si>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</si>
  <si>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</si>
  <si>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</si>
  <si>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</si>
  <si>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</si>
  <si>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</si>
  <si>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</si>
  <si>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</si>
  <si>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</si>
  <si>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</si>
  <si>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</si>
  <si>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</si>
  <si>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</si>
  <si>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</si>
  <si>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</si>
  <si>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</si>
  <si>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</si>
  <si>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</si>
  <si>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</si>
  <si>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</si>
  <si>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</si>
  <si>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</si>
  <si>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</si>
  <si>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</si>
  <si>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</si>
  <si>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</si>
  <si>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</si>
  <si>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</si>
  <si>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</si>
  <si>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</si>
  <si>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</si>
  <si>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</si>
  <si>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</si>
  <si>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</si>
  <si>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</si>
  <si>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</si>
  <si>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</si>
  <si>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</si>
  <si>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</si>
  <si>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</si>
  <si>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</si>
  <si>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</si>
  <si>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</si>
  <si>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</si>
  <si>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</si>
  <si>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</si>
  <si>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</si>
  <si>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</si>
  <si>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</si>
  <si>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</si>
  <si>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</si>
  <si>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</si>
  <si>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</si>
  <si>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</si>
  <si>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</si>
  <si>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</si>
  <si>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</si>
  <si>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</si>
  <si>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</si>
  <si>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</si>
  <si>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</si>
  <si>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</si>
  <si>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</si>
  <si>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</si>
  <si>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</si>
  <si>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</si>
  <si>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</si>
  <si>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</si>
  <si>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</si>
  <si>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</si>
  <si>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</si>
  <si>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</si>
  <si>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</si>
  <si>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</si>
  <si>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</si>
  <si>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</si>
  <si>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</si>
  <si>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</si>
  <si>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</si>
  <si>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</si>
  <si>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</si>
  <si>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</si>
  <si>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</si>
  <si>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</si>
  <si>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</si>
  <si>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</si>
  <si>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</si>
  <si>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</si>
  <si>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</si>
  <si>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</si>
  <si>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</si>
  <si>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</si>
  <si>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</si>
  <si>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</si>
  <si>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</si>
  <si>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</si>
  <si>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</si>
  <si>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</si>
  <si>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</si>
  <si>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</si>
  <si>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</si>
  <si>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</si>
  <si>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</si>
  <si>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</si>
  <si>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</si>
  <si>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</si>
  <si>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</si>
  <si>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</si>
  <si>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</si>
  <si>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</si>
  <si>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</si>
  <si>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</si>
  <si>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</si>
  <si>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</si>
  <si>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</si>
  <si>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</si>
  <si>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</si>
  <si>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</si>
  <si>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</si>
  <si>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</si>
  <si>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</si>
  <si>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</si>
  <si>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</si>
  <si>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</si>
  <si>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</si>
  <si>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</si>
  <si>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</si>
  <si>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</si>
  <si>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</si>
  <si>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</si>
  <si>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</si>
  <si>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</si>
  <si>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</si>
  <si>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</si>
  <si>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</si>
  <si>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</si>
  <si>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</si>
  <si>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</si>
  <si>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</si>
  <si>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</si>
  <si>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</si>
  <si>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</si>
  <si>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</si>
  <si>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</si>
  <si>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</si>
  <si>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</si>
  <si>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</si>
  <si>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</si>
  <si>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</si>
  <si>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</si>
  <si>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</si>
  <si>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</si>
  <si>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</si>
  <si>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</si>
  <si>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</si>
  <si>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</si>
  <si>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</si>
  <si>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</si>
  <si>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</si>
  <si>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</si>
  <si>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</si>
  <si>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</si>
  <si>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</si>
  <si>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</si>
  <si>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</si>
  <si>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</si>
  <si>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</si>
  <si>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</si>
  <si>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</si>
  <si>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</si>
  <si>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</si>
  <si>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</si>
  <si>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</si>
  <si>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</si>
  <si>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</si>
  <si>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</si>
  <si>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</si>
  <si>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</si>
  <si>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</si>
  <si>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</si>
  <si>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</si>
  <si>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</si>
  <si>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</si>
  <si>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</si>
  <si>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</si>
  <si>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</si>
  <si>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</si>
  <si>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</si>
  <si>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</si>
  <si>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</si>
  <si>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</si>
  <si>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</si>
  <si>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</si>
  <si>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</si>
  <si>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</si>
  <si>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</si>
  <si>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</si>
  <si>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</si>
  <si>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</si>
  <si>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</si>
  <si>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</si>
  <si>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</si>
  <si>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</si>
  <si>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</si>
  <si>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Stowarzyszenie N.A.R.E.W. - Narwiańska Akcja Rozowju Ekonomicznego Wsi</t>
  </si>
  <si>
    <t>062936794</t>
  </si>
  <si>
    <t>Stowarzyszenie N.A.R.E.W. - Narwiańska Akcja Rozwoju Ekonomicznego Wsi</t>
  </si>
  <si>
    <t>Turośni Kościelnej, ul. Lipowa 4, 18-106  Turośń Kościelna</t>
  </si>
  <si>
    <t>biuro@stowarzyszenienarew.org.pl</t>
  </si>
  <si>
    <t>inspektor@stowarzyszenienarew.org.pl</t>
  </si>
  <si>
    <t>ul. Lipowa 4, 18-106 Turośń Kościelna</t>
  </si>
  <si>
    <t>Podlaskiego</t>
  </si>
  <si>
    <t>kancelaria@wrotapodlasia.pl</t>
  </si>
  <si>
    <t xml:space="preserve">ul. Kardynała Stefana Wyszyńskiego 1, 15-888 Białystok </t>
  </si>
  <si>
    <t>iod@wrotapodlasia.pl</t>
  </si>
  <si>
    <t>Samorządu Województwa Podlaskiego</t>
  </si>
  <si>
    <t>Lokalnej Grupy Działania Stowarzyszenie N.A.R.E.W. - Narwiańska Akcja Rowoju Ekonomicznego Wsi</t>
  </si>
  <si>
    <t>Białymstoku, ul. Kardynała S. Wyszyńskiego 1, 15-888 Białystok</t>
  </si>
  <si>
    <t>Turośni Kościelnej, ul. Lipowa 4, 18-106 Turośń Kościelna</t>
  </si>
  <si>
    <t>ul. Kardynała Stefana Wyszyńskiego 1, 15-888 Białystok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</si>
</sst>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957">
    <xf numFmtId="0" fontId="0" fillId="0" borderId="0" xfId="0"/>
    <xf numFmtId="0" fontId="29" fillId="24" borderId="0" xfId="54" applyFont="1" applyFill="1"/>
    <xf numFmtId="0" fontId="26" fillId="24" borderId="10" xfId="46" applyFont="1" applyFill="1" applyBorder="1"/>
    <xf numFmtId="0" fontId="26" fillId="24" borderId="0" xfId="46" applyFont="1" applyFill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/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6" fillId="24" borderId="0" xfId="0" applyFont="1" applyFill="1"/>
    <xf numFmtId="0" fontId="29" fillId="24" borderId="0" xfId="48" applyFont="1" applyFill="1"/>
    <xf numFmtId="0" fontId="34" fillId="24" borderId="0" xfId="48" applyFont="1" applyFill="1" applyAlignment="1">
      <alignment vertical="center" wrapText="1"/>
    </xf>
    <xf numFmtId="0" fontId="29" fillId="24" borderId="0" xfId="48" applyFont="1" applyFill="1" applyAlignment="1">
      <alignment vertical="center"/>
    </xf>
    <xf numFmtId="0" fontId="27" fillId="24" borderId="0" xfId="48" applyFont="1" applyFill="1" applyAlignment="1">
      <alignment horizontal="center" vertical="center" wrapText="1"/>
    </xf>
    <xf numFmtId="0" fontId="6" fillId="24" borderId="0" xfId="48" applyFont="1" applyFill="1" applyAlignment="1">
      <alignment horizontal="justify" vertical="top" wrapText="1"/>
    </xf>
    <xf numFmtId="0" fontId="27" fillId="24" borderId="0" xfId="48" applyFont="1" applyFill="1" applyAlignment="1">
      <alignment horizontal="justify" vertical="top" wrapText="1"/>
    </xf>
    <xf numFmtId="0" fontId="27" fillId="24" borderId="0" xfId="48" applyFont="1" applyFill="1"/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29" fillId="24" borderId="0" xfId="48" applyFont="1" applyFill="1" applyAlignment="1">
      <alignment vertical="top" wrapText="1"/>
    </xf>
    <xf numFmtId="0" fontId="29" fillId="24" borderId="0" xfId="0" applyFont="1" applyFill="1" applyAlignment="1">
      <alignment vertical="center" wrapText="1"/>
    </xf>
    <xf numFmtId="0" fontId="29" fillId="24" borderId="0" xfId="0" applyFont="1" applyFill="1" applyAlignment="1">
      <alignment horizontal="center" vertical="top" wrapText="1"/>
    </xf>
    <xf numFmtId="0" fontId="29" fillId="24" borderId="0" xfId="54" applyFont="1" applyFill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29" fillId="24" borderId="0" xfId="54" applyFont="1" applyFill="1" applyAlignment="1">
      <alignment vertical="center"/>
    </xf>
    <xf numFmtId="0" fontId="5" fillId="24" borderId="0" xfId="54" applyFill="1"/>
    <xf numFmtId="0" fontId="5" fillId="24" borderId="0" xfId="54" applyFill="1" applyAlignment="1">
      <alignment horizontal="left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horizontal="left" vertical="top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1" fillId="24" borderId="0" xfId="0" applyFont="1" applyFill="1" applyAlignment="1">
      <alignment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Font="1" applyFill="1" applyAlignment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0" applyFont="1" applyFill="1" applyAlignment="1">
      <alignment horizontal="center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>
      <alignment horizontal="left" vertical="top" wrapText="1"/>
    </xf>
    <xf numFmtId="49" fontId="55" fillId="26" borderId="0" xfId="54" applyNumberFormat="1" applyFont="1" applyFill="1" applyAlignment="1">
      <alignment horizontal="left" vertical="top" wrapText="1"/>
    </xf>
    <xf numFmtId="0" fontId="55" fillId="26" borderId="0" xfId="0" applyFont="1" applyFill="1" applyAlignment="1">
      <alignment horizontal="left" vertical="top"/>
    </xf>
    <xf numFmtId="0" fontId="55" fillId="26" borderId="0" xfId="46" applyFont="1" applyFill="1" applyAlignment="1">
      <alignment horizontal="left" vertical="top" wrapText="1"/>
    </xf>
    <xf numFmtId="0" fontId="29" fillId="24" borderId="0" xfId="54" applyFont="1" applyFill="1" applyAlignment="1">
      <alignment horizontal="center" vertical="center"/>
    </xf>
    <xf numFmtId="0" fontId="56" fillId="27" borderId="0" xfId="46" applyFont="1" applyFill="1" applyAlignment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5" fillId="24" borderId="0" xfId="0" applyFont="1" applyFill="1" applyAlignment="1">
      <alignment wrapText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left" wrapText="1"/>
    </xf>
    <xf numFmtId="4" fontId="29" fillId="24" borderId="0" xfId="0" applyNumberFormat="1" applyFont="1" applyFill="1" applyAlignment="1">
      <alignment horizontal="center"/>
    </xf>
    <xf numFmtId="170" fontId="29" fillId="24" borderId="0" xfId="0" applyNumberFormat="1" applyFont="1" applyFill="1" applyAlignment="1">
      <alignment horizontal="center"/>
    </xf>
    <xf numFmtId="0" fontId="29" fillId="24" borderId="0" xfId="46" applyFont="1" applyFill="1" applyAlignment="1">
      <alignment horizontal="left" vertical="center"/>
    </xf>
    <xf numFmtId="0" fontId="6" fillId="24" borderId="0" xfId="0" applyFont="1" applyFill="1"/>
    <xf numFmtId="0" fontId="6" fillId="24" borderId="0" xfId="0" applyFont="1" applyFill="1" applyAlignment="1">
      <alignment vertical="top"/>
    </xf>
    <xf numFmtId="0" fontId="6" fillId="24" borderId="0" xfId="46" quotePrefix="1" applyFont="1" applyFill="1" applyAlignment="1">
      <alignment vertical="top" wrapText="1"/>
    </xf>
    <xf numFmtId="0" fontId="6" fillId="24" borderId="0" xfId="46" quotePrefix="1" applyFont="1" applyFill="1" applyAlignment="1">
      <alignment horizontal="justify" vertical="top" wrapText="1"/>
    </xf>
    <xf numFmtId="0" fontId="32" fillId="24" borderId="0" xfId="46" quotePrefix="1" applyFont="1" applyFill="1" applyAlignment="1">
      <alignment horizontal="left" vertical="center" wrapText="1"/>
    </xf>
    <xf numFmtId="0" fontId="35" fillId="24" borderId="0" xfId="48" applyFont="1" applyFill="1" applyAlignment="1">
      <alignment vertical="top" wrapText="1"/>
    </xf>
    <xf numFmtId="0" fontId="34" fillId="24" borderId="0" xfId="48" applyFont="1" applyFill="1" applyAlignment="1">
      <alignment vertical="center"/>
    </xf>
    <xf numFmtId="0" fontId="31" fillId="24" borderId="0" xfId="48" applyFont="1" applyFill="1" applyAlignment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Alignment="1">
      <alignment horizontal="left" vertical="center"/>
    </xf>
    <xf numFmtId="0" fontId="60" fillId="28" borderId="0" xfId="46" applyFont="1" applyFill="1" applyAlignment="1">
      <alignment vertical="center"/>
    </xf>
    <xf numFmtId="0" fontId="60" fillId="28" borderId="0" xfId="46" applyFont="1" applyFill="1" applyAlignment="1">
      <alignment horizontal="justify" vertical="center"/>
    </xf>
    <xf numFmtId="0" fontId="57" fillId="24" borderId="0" xfId="58" applyFont="1" applyFill="1"/>
    <xf numFmtId="0" fontId="29" fillId="28" borderId="0" xfId="0" applyFont="1" applyFill="1"/>
    <xf numFmtId="0" fontId="6" fillId="0" borderId="0" xfId="46" quotePrefix="1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 vertical="center" wrapText="1"/>
      <protection locked="0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5" fillId="0" borderId="0" xfId="46" applyAlignment="1">
      <alignment vertical="center"/>
    </xf>
    <xf numFmtId="0" fontId="5" fillId="0" borderId="0" xfId="46"/>
    <xf numFmtId="0" fontId="29" fillId="0" borderId="0" xfId="58" applyFont="1"/>
    <xf numFmtId="0" fontId="29" fillId="0" borderId="0" xfId="58" applyFont="1" applyAlignment="1">
      <alignment horizontal="center"/>
    </xf>
    <xf numFmtId="0" fontId="29" fillId="0" borderId="0" xfId="58" applyFont="1" applyAlignment="1">
      <alignment horizontal="right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wrapText="1"/>
    </xf>
    <xf numFmtId="0" fontId="29" fillId="0" borderId="26" xfId="46" applyFont="1" applyBorder="1"/>
    <xf numFmtId="0" fontId="36" fillId="0" borderId="0" xfId="46" applyFont="1" applyAlignment="1">
      <alignment wrapText="1"/>
    </xf>
    <xf numFmtId="0" fontId="29" fillId="24" borderId="0" xfId="58" applyFont="1" applyFill="1"/>
    <xf numFmtId="0" fontId="34" fillId="0" borderId="0" xfId="58" applyFont="1" applyAlignment="1">
      <alignment horizontal="center" wrapText="1"/>
    </xf>
    <xf numFmtId="0" fontId="34" fillId="0" borderId="0" xfId="58" applyFont="1" applyAlignment="1">
      <alignment horizontal="center"/>
    </xf>
    <xf numFmtId="0" fontId="29" fillId="0" borderId="0" xfId="58" applyFont="1" applyAlignment="1">
      <alignment horizontal="left" wrapText="1"/>
    </xf>
    <xf numFmtId="0" fontId="31" fillId="0" borderId="0" xfId="58" applyFont="1" applyAlignment="1">
      <alignment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right" vertical="center" wrapText="1"/>
    </xf>
    <xf numFmtId="0" fontId="29" fillId="24" borderId="0" xfId="48" applyFont="1" applyFill="1" applyAlignment="1">
      <alignment horizontal="justify" vertical="top" wrapText="1"/>
    </xf>
    <xf numFmtId="0" fontId="56" fillId="26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right" vertical="center"/>
    </xf>
    <xf numFmtId="0" fontId="36" fillId="24" borderId="14" xfId="54" applyFont="1" applyFill="1" applyBorder="1" applyAlignment="1">
      <alignment horizontal="left" vertical="top"/>
    </xf>
    <xf numFmtId="0" fontId="36" fillId="24" borderId="20" xfId="54" applyFont="1" applyFill="1" applyBorder="1" applyAlignment="1">
      <alignment horizontal="left" vertical="top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0" borderId="0" xfId="46" applyFont="1" applyAlignment="1">
      <alignment horizontal="justify" vertical="top" wrapText="1"/>
    </xf>
    <xf numFmtId="0" fontId="5" fillId="0" borderId="0" xfId="46" applyAlignment="1">
      <alignment horizontal="center"/>
    </xf>
    <xf numFmtId="0" fontId="32" fillId="0" borderId="0" xfId="46" applyFont="1" applyAlignment="1">
      <alignment horizontal="justify" vertical="top" wrapText="1"/>
    </xf>
    <xf numFmtId="0" fontId="35" fillId="24" borderId="0" xfId="48" applyFont="1" applyFill="1" applyAlignment="1">
      <alignment horizontal="center" vertical="center"/>
    </xf>
    <xf numFmtId="0" fontId="29" fillId="24" borderId="19" xfId="48" quotePrefix="1" applyFont="1" applyFill="1" applyBorder="1" applyAlignment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Alignment="1">
      <alignment horizontal="right" vertical="center" wrapText="1"/>
    </xf>
    <xf numFmtId="49" fontId="44" fillId="24" borderId="21" xfId="48" applyNumberFormat="1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Alignment="1">
      <alignment horizontal="right" vertical="center" indent="1"/>
    </xf>
    <xf numFmtId="0" fontId="29" fillId="24" borderId="0" xfId="48" applyFont="1" applyFill="1" applyAlignment="1">
      <alignment horizontal="right" vertical="center" wrapText="1" indent="1"/>
    </xf>
    <xf numFmtId="0" fontId="6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vertical="center"/>
    </xf>
    <xf numFmtId="0" fontId="29" fillId="24" borderId="10" xfId="54" applyFont="1" applyFill="1" applyBorder="1" applyAlignment="1">
      <alignment vertical="center" wrapText="1"/>
    </xf>
    <xf numFmtId="0" fontId="56" fillId="24" borderId="0" xfId="48" applyFont="1" applyFill="1" applyAlignment="1">
      <alignment vertical="top"/>
    </xf>
    <xf numFmtId="0" fontId="56" fillId="24" borderId="0" xfId="48" applyFont="1" applyFill="1"/>
    <xf numFmtId="0" fontId="29" fillId="24" borderId="0" xfId="54" applyFont="1" applyFill="1" applyAlignment="1">
      <alignment horizontal="right" vertical="center" wrapText="1" indent="1"/>
    </xf>
    <xf numFmtId="0" fontId="34" fillId="24" borderId="16" xfId="48" applyFont="1" applyFill="1" applyBorder="1" applyAlignment="1">
      <alignment horizontal="center" vertical="center" wrapText="1"/>
    </xf>
    <xf numFmtId="0" fontId="6" fillId="24" borderId="0" xfId="48" applyFont="1" applyFill="1" applyAlignment="1">
      <alignment horizontal="left" vertical="center" indent="1"/>
    </xf>
    <xf numFmtId="0" fontId="6" fillId="24" borderId="0" xfId="0" applyFont="1" applyFill="1" applyAlignment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>
      <alignment vertical="top"/>
    </xf>
    <xf numFmtId="0" fontId="29" fillId="24" borderId="0" xfId="46" applyFont="1" applyFill="1"/>
    <xf numFmtId="0" fontId="35" fillId="24" borderId="0" xfId="54" applyFont="1" applyFill="1" applyAlignment="1">
      <alignment horizontal="left" vertical="top"/>
    </xf>
    <xf numFmtId="0" fontId="35" fillId="24" borderId="0" xfId="54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36" fillId="24" borderId="20" xfId="0" applyFont="1" applyFill="1" applyBorder="1" applyAlignment="1">
      <alignment vertical="top"/>
    </xf>
    <xf numFmtId="0" fontId="30" fillId="24" borderId="0" xfId="0" applyFont="1" applyFill="1" applyAlignment="1">
      <alignment vertical="distributed" wrapText="1"/>
    </xf>
    <xf numFmtId="0" fontId="6" fillId="0" borderId="10" xfId="46" applyFont="1" applyBorder="1" applyAlignment="1">
      <alignment vertical="top" wrapText="1" readingOrder="1"/>
    </xf>
    <xf numFmtId="0" fontId="64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28" fillId="0" borderId="16" xfId="46" applyFont="1" applyBorder="1" applyAlignment="1" applyProtection="1">
      <alignment horizontal="center" vertical="center" wrapText="1"/>
      <protection locked="0"/>
    </xf>
    <xf numFmtId="0" fontId="32" fillId="0" borderId="0" xfId="46" applyFont="1" applyAlignment="1">
      <alignment vertical="justify" wrapText="1"/>
    </xf>
    <xf numFmtId="0" fontId="6" fillId="0" borderId="0" xfId="46" applyFont="1" applyAlignment="1">
      <alignment horizontal="center" vertical="center" wrapText="1"/>
    </xf>
    <xf numFmtId="0" fontId="6" fillId="0" borderId="0" xfId="46" applyFont="1" applyAlignment="1">
      <alignment wrapText="1"/>
    </xf>
    <xf numFmtId="0" fontId="5" fillId="0" borderId="0" xfId="46" applyAlignment="1">
      <alignment vertical="top"/>
    </xf>
    <xf numFmtId="0" fontId="5" fillId="0" borderId="0" xfId="46" applyAlignment="1">
      <alignment horizontal="justify" vertical="center"/>
    </xf>
    <xf numFmtId="0" fontId="5" fillId="0" borderId="0" xfId="46" applyAlignment="1">
      <alignment horizontal="justify" vertical="top"/>
    </xf>
    <xf numFmtId="0" fontId="36" fillId="0" borderId="0" xfId="46" applyFont="1" applyAlignment="1">
      <alignment vertical="center"/>
    </xf>
    <xf numFmtId="0" fontId="64" fillId="0" borderId="0" xfId="46" applyFont="1" applyAlignment="1">
      <alignment horizontal="center" wrapText="1"/>
    </xf>
    <xf numFmtId="0" fontId="5" fillId="24" borderId="16" xfId="46" applyFill="1" applyBorder="1" applyAlignment="1">
      <alignment horizontal="center" vertical="center"/>
    </xf>
    <xf numFmtId="170" fontId="29" fillId="24" borderId="0" xfId="0" applyNumberFormat="1" applyFont="1" applyFill="1" applyAlignment="1">
      <alignment vertical="center"/>
    </xf>
    <xf numFmtId="165" fontId="25" fillId="24" borderId="17" xfId="0" applyNumberFormat="1" applyFont="1" applyFill="1" applyBorder="1" applyAlignment="1">
      <alignment vertical="top"/>
    </xf>
    <xf numFmtId="165" fontId="25" fillId="24" borderId="11" xfId="0" applyNumberFormat="1" applyFont="1" applyFill="1" applyBorder="1" applyAlignment="1">
      <alignment vertical="top"/>
    </xf>
    <xf numFmtId="49" fontId="29" fillId="24" borderId="0" xfId="0" quotePrefix="1" applyNumberFormat="1" applyFont="1" applyFill="1" applyAlignment="1">
      <alignment vertical="center"/>
    </xf>
    <xf numFmtId="0" fontId="29" fillId="24" borderId="0" xfId="54" applyFont="1" applyFill="1" applyAlignment="1">
      <alignment horizontal="left"/>
    </xf>
    <xf numFmtId="0" fontId="29" fillId="24" borderId="0" xfId="46" applyFont="1" applyFill="1" applyAlignment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Alignment="1">
      <alignment horizontal="center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0" borderId="0" xfId="46" applyFont="1" applyAlignment="1">
      <alignment horizontal="justify" vertical="center" wrapText="1"/>
    </xf>
    <xf numFmtId="0" fontId="56" fillId="26" borderId="0" xfId="0" applyFont="1" applyFill="1" applyAlignment="1">
      <alignment horizontal="left" vertical="center"/>
    </xf>
    <xf numFmtId="0" fontId="64" fillId="0" borderId="0" xfId="46" applyFont="1" applyAlignment="1">
      <alignment horizontal="justify" vertical="top" wrapText="1"/>
    </xf>
    <xf numFmtId="49" fontId="29" fillId="0" borderId="16" xfId="58" applyNumberFormat="1" applyFont="1" applyBorder="1" applyProtection="1">
      <protection locked="0"/>
    </xf>
    <xf numFmtId="0" fontId="36" fillId="24" borderId="0" xfId="46" applyFont="1" applyFill="1" applyAlignment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24" borderId="0" xfId="46" applyFont="1" applyFill="1" applyAlignment="1">
      <alignment horizontal="justify" vertical="center" wrapText="1"/>
    </xf>
    <xf numFmtId="0" fontId="29" fillId="30" borderId="0" xfId="48" applyFont="1" applyFill="1" applyAlignment="1">
      <alignment vertical="center"/>
    </xf>
    <xf numFmtId="0" fontId="28" fillId="30" borderId="0" xfId="0" applyFont="1" applyFill="1" applyAlignment="1">
      <alignment vertical="center"/>
    </xf>
    <xf numFmtId="0" fontId="5" fillId="30" borderId="0" xfId="0" applyFont="1" applyFill="1"/>
    <xf numFmtId="0" fontId="34" fillId="24" borderId="0" xfId="46" applyFont="1" applyFill="1" applyAlignment="1">
      <alignment horizontal="justify" vertical="center" wrapText="1"/>
    </xf>
    <xf numFmtId="0" fontId="36" fillId="0" borderId="0" xfId="46" applyFont="1" applyAlignment="1">
      <alignment horizontal="center" vertical="top" wrapText="1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20" xfId="54" applyFont="1" applyFill="1" applyBorder="1" applyAlignment="1">
      <alignment vertical="center"/>
    </xf>
    <xf numFmtId="167" fontId="35" fillId="24" borderId="0" xfId="54" applyNumberFormat="1" applyFont="1" applyFill="1" applyAlignment="1">
      <alignment horizontal="left" vertical="center" wrapText="1"/>
    </xf>
    <xf numFmtId="0" fontId="35" fillId="24" borderId="13" xfId="0" applyFont="1" applyFill="1" applyBorder="1"/>
    <xf numFmtId="0" fontId="29" fillId="24" borderId="11" xfId="0" applyFont="1" applyFill="1" applyBorder="1"/>
    <xf numFmtId="0" fontId="29" fillId="24" borderId="18" xfId="0" applyFont="1" applyFill="1" applyBorder="1"/>
    <xf numFmtId="0" fontId="29" fillId="24" borderId="0" xfId="0" applyFont="1" applyFill="1" applyAlignment="1" applyProtection="1">
      <alignment horizontal="center" vertical="center" wrapText="1"/>
      <protection locked="0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center" wrapText="1"/>
    </xf>
    <xf numFmtId="0" fontId="29" fillId="24" borderId="12" xfId="0" applyFont="1" applyFill="1" applyBorder="1"/>
    <xf numFmtId="0" fontId="44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 wrapText="1"/>
    </xf>
    <xf numFmtId="0" fontId="36" fillId="24" borderId="0" xfId="48" applyFont="1" applyFill="1" applyAlignment="1">
      <alignment horizontal="center" vertical="top" wrapText="1"/>
    </xf>
    <xf numFmtId="0" fontId="29" fillId="24" borderId="0" xfId="48" applyFont="1" applyFill="1" applyAlignment="1">
      <alignment vertical="center" wrapText="1"/>
    </xf>
    <xf numFmtId="0" fontId="29" fillId="24" borderId="0" xfId="54" applyFont="1" applyFill="1" applyAlignment="1">
      <alignment horizontal="left" vertical="top" wrapTex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horizontal="justify" vertical="center" wrapText="1"/>
    </xf>
    <xf numFmtId="0" fontId="36" fillId="24" borderId="14" xfId="54" applyFont="1" applyFill="1" applyBorder="1" applyAlignment="1">
      <alignment vertical="top"/>
    </xf>
    <xf numFmtId="0" fontId="36" fillId="24" borderId="0" xfId="54" applyFont="1" applyFill="1" applyAlignment="1">
      <alignment horizontal="justify" vertical="top" wrapText="1"/>
    </xf>
    <xf numFmtId="0" fontId="36" fillId="24" borderId="0" xfId="54" applyFont="1" applyFill="1" applyAlignment="1">
      <alignment vertical="top"/>
    </xf>
    <xf numFmtId="0" fontId="29" fillId="24" borderId="0" xfId="54" applyFont="1" applyFill="1" applyAlignment="1">
      <alignment horizontal="left" vertical="center"/>
    </xf>
    <xf numFmtId="0" fontId="29" fillId="24" borderId="14" xfId="54" applyFont="1" applyFill="1" applyBorder="1" applyAlignment="1">
      <alignment vertical="center"/>
    </xf>
    <xf numFmtId="0" fontId="29" fillId="24" borderId="0" xfId="54" applyFont="1" applyFill="1" applyAlignment="1">
      <alignment horizontal="right" vertical="center" indent="1"/>
    </xf>
    <xf numFmtId="0" fontId="36" fillId="24" borderId="15" xfId="0" applyFont="1" applyFill="1" applyBorder="1" applyAlignment="1">
      <alignment vertical="top"/>
    </xf>
    <xf numFmtId="0" fontId="36" fillId="24" borderId="12" xfId="0" applyFont="1" applyFill="1" applyBorder="1" applyAlignment="1">
      <alignment vertical="top"/>
    </xf>
    <xf numFmtId="0" fontId="29" fillId="24" borderId="12" xfId="0" applyFont="1" applyFill="1" applyBorder="1" applyAlignment="1">
      <alignment horizontal="justify" vertical="top" wrapText="1"/>
    </xf>
    <xf numFmtId="0" fontId="29" fillId="24" borderId="0" xfId="0" applyFont="1" applyFill="1" applyAlignment="1">
      <alignment horizontal="justify" vertical="top" wrapText="1"/>
    </xf>
    <xf numFmtId="0" fontId="39" fillId="24" borderId="1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Alignment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Alignment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Alignment="1">
      <alignment horizontal="left" vertical="top" wrapText="1"/>
    </xf>
    <xf numFmtId="0" fontId="6" fillId="24" borderId="11" xfId="48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right" vertical="center" wrapText="1" indent="1"/>
    </xf>
    <xf numFmtId="0" fontId="5" fillId="24" borderId="21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>
      <alignment horizontal="center" vertical="center"/>
    </xf>
    <xf numFmtId="0" fontId="29" fillId="24" borderId="11" xfId="48" applyFont="1" applyFill="1" applyBorder="1" applyAlignment="1">
      <alignment horizontal="center" vertical="center"/>
    </xf>
    <xf numFmtId="0" fontId="36" fillId="24" borderId="12" xfId="48" applyFont="1" applyFill="1" applyBorder="1" applyAlignment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Alignment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Alignment="1">
      <alignment vertical="center" wrapText="1"/>
    </xf>
    <xf numFmtId="0" fontId="29" fillId="24" borderId="14" xfId="54" applyFont="1" applyFill="1" applyBorder="1" applyAlignment="1">
      <alignment horizontal="left" vertical="center" wrapText="1"/>
    </xf>
    <xf numFmtId="0" fontId="29" fillId="24" borderId="12" xfId="54" applyFont="1" applyFill="1" applyBorder="1" applyAlignment="1">
      <alignment horizontal="left" vertical="center" wrapText="1"/>
    </xf>
    <xf numFmtId="0" fontId="29" fillId="24" borderId="15" xfId="54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>
      <alignment horizontal="left" vertical="center" wrapText="1" inden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wrapText="1"/>
    </xf>
    <xf numFmtId="0" fontId="0" fillId="0" borderId="0" xfId="0" applyAlignment="1">
      <alignment wrapText="1"/>
    </xf>
    <xf numFmtId="0" fontId="44" fillId="24" borderId="0" xfId="48" applyFont="1" applyFill="1" applyAlignment="1">
      <alignment horizontal="center" vertical="center" wrapText="1"/>
    </xf>
    <xf numFmtId="0" fontId="36" fillId="24" borderId="12" xfId="48" applyFont="1" applyFill="1" applyBorder="1" applyAlignment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Alignment="1">
      <alignment horizontal="left" vertical="center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top"/>
    </xf>
    <xf numFmtId="0" fontId="36" fillId="24" borderId="14" xfId="54" applyFont="1" applyFill="1" applyBorder="1" applyAlignment="1">
      <alignment vertical="top"/>
    </xf>
    <xf numFmtId="0" fontId="36" fillId="24" borderId="12" xfId="54" applyFont="1" applyFill="1" applyBorder="1" applyAlignment="1">
      <alignment vertical="top"/>
    </xf>
    <xf numFmtId="0" fontId="36" fillId="24" borderId="15" xfId="54" applyFont="1" applyFill="1" applyBorder="1" applyAlignment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>
      <alignment vertical="top"/>
    </xf>
    <xf numFmtId="0" fontId="36" fillId="24" borderId="15" xfId="0" applyFont="1" applyFill="1" applyBorder="1" applyAlignment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>
      <alignment horizontal="left" vertical="center"/>
    </xf>
    <xf numFmtId="49" fontId="29" fillId="24" borderId="0" xfId="0" applyNumberFormat="1" applyFont="1" applyFill="1" applyAlignment="1">
      <alignment horizontal="left" vertical="center"/>
    </xf>
    <xf numFmtId="49" fontId="29" fillId="24" borderId="13" xfId="0" applyNumberFormat="1" applyFont="1" applyFill="1" applyBorder="1" applyAlignment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Font="1" applyFill="1" applyBorder="1" applyAlignment="1" applyProtection="1">
      <alignment horizontal="left" vertical="center"/>
      <protection locked="0"/>
    </xf>
    <xf numFmtId="0" fontId="29" fillId="24" borderId="18" xfId="54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>
      <alignment vertical="center"/>
    </xf>
    <xf numFmtId="0" fontId="29" fillId="24" borderId="12" xfId="54" applyFont="1" applyFill="1" applyBorder="1" applyAlignment="1">
      <alignment vertical="center"/>
    </xf>
    <xf numFmtId="0" fontId="29" fillId="24" borderId="15" xfId="54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Alignment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Alignment="1">
      <alignment vertical="center" wrapText="1"/>
    </xf>
    <xf numFmtId="0" fontId="29" fillId="24" borderId="14" xfId="54" applyFont="1" applyFill="1" applyBorder="1" applyAlignment="1">
      <alignment vertical="center" wrapText="1"/>
    </xf>
    <xf numFmtId="0" fontId="29" fillId="24" borderId="15" xfId="54" applyFont="1" applyFill="1" applyBorder="1" applyAlignment="1">
      <alignment vertical="center" wrapText="1"/>
    </xf>
    <xf numFmtId="0" fontId="56" fillId="26" borderId="0" xfId="54" applyFont="1" applyFill="1" applyAlignment="1">
      <alignment horizontal="center" vertical="top" wrapText="1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2" xfId="54" applyFont="1" applyFill="1" applyBorder="1" applyAlignment="1">
      <alignment vertical="center"/>
    </xf>
    <xf numFmtId="0" fontId="29" fillId="24" borderId="0" xfId="54" applyFont="1" applyFill="1" applyAlignment="1">
      <alignment horizontal="justify" vertical="center" wrapText="1"/>
    </xf>
    <xf numFmtId="0" fontId="29" fillId="24" borderId="0" xfId="54" applyFont="1" applyFill="1" applyAlignment="1">
      <alignment horizontal="left" vertical="center"/>
    </xf>
    <xf numFmtId="0" fontId="34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center"/>
    </xf>
    <xf numFmtId="0" fontId="36" fillId="24" borderId="0" xfId="54" applyFont="1" applyFill="1" applyAlignment="1">
      <alignment horizontal="left" vertical="top" wrapText="1"/>
    </xf>
    <xf numFmtId="167" fontId="29" fillId="24" borderId="0" xfId="54" applyNumberFormat="1" applyFont="1" applyFill="1" applyAlignment="1">
      <alignment horizontal="left" vertical="center" wrapText="1"/>
    </xf>
    <xf numFmtId="0" fontId="36" fillId="24" borderId="0" xfId="54" applyFont="1" applyFill="1" applyAlignment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Alignment="1">
      <alignment vertical="top"/>
    </xf>
    <xf numFmtId="0" fontId="29" fillId="24" borderId="19" xfId="54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Border="1" applyAlignment="1">
      <alignment horizontal="left" vertical="center"/>
    </xf>
    <xf numFmtId="4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16" xfId="46" applyFont="1" applyBorder="1" applyAlignment="1">
      <alignment horizontal="left" vertical="center"/>
    </xf>
    <xf numFmtId="0" fontId="29" fillId="0" borderId="21" xfId="46" applyFont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4" fontId="29" fillId="24" borderId="17" xfId="0" applyNumberFormat="1" applyFont="1" applyFill="1" applyBorder="1" applyAlignment="1">
      <alignment horizontal="right" vertical="center" wrapText="1" indent="2"/>
    </xf>
    <xf numFmtId="4" fontId="29" fillId="24" borderId="11" xfId="0" applyNumberFormat="1" applyFont="1" applyFill="1" applyBorder="1" applyAlignment="1">
      <alignment horizontal="right" vertical="center" wrapText="1" indent="2"/>
    </xf>
    <xf numFmtId="4" fontId="29" fillId="24" borderId="18" xfId="0" applyNumberFormat="1" applyFont="1" applyFill="1" applyBorder="1" applyAlignment="1">
      <alignment horizontal="right" vertical="center" wrapText="1" indent="2"/>
    </xf>
    <xf numFmtId="0" fontId="2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>
      <alignment horizontal="right" vertical="center" wrapText="1"/>
    </xf>
    <xf numFmtId="4" fontId="29" fillId="24" borderId="13" xfId="0" applyNumberFormat="1" applyFont="1" applyFill="1" applyBorder="1" applyAlignment="1">
      <alignment horizontal="right" vertical="center" wrapText="1"/>
    </xf>
    <xf numFmtId="4" fontId="29" fillId="24" borderId="0" xfId="0" applyNumberFormat="1" applyFont="1" applyFill="1" applyAlignment="1">
      <alignment horizontal="righ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justify" vertical="center" wrapText="1"/>
    </xf>
    <xf numFmtId="0" fontId="29" fillId="24" borderId="20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9" fillId="24" borderId="15" xfId="0" applyFont="1" applyFill="1" applyBorder="1" applyAlignment="1">
      <alignment horizontal="left" vertical="center" wrapText="1"/>
    </xf>
    <xf numFmtId="4" fontId="34" fillId="24" borderId="21" xfId="0" applyNumberFormat="1" applyFont="1" applyFill="1" applyBorder="1" applyAlignment="1">
      <alignment horizontal="right" vertical="center" indent="2"/>
    </xf>
    <xf numFmtId="4" fontId="34" fillId="24" borderId="19" xfId="0" applyNumberFormat="1" applyFont="1" applyFill="1" applyBorder="1" applyAlignment="1">
      <alignment horizontal="right" vertical="center" indent="2"/>
    </xf>
    <xf numFmtId="4" fontId="34" fillId="24" borderId="22" xfId="0" applyNumberFormat="1" applyFont="1" applyFill="1" applyBorder="1" applyAlignment="1">
      <alignment horizontal="right" vertical="center" indent="2"/>
    </xf>
    <xf numFmtId="0" fontId="29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22" xfId="0" applyFont="1" applyFill="1" applyBorder="1" applyAlignment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justify" wrapText="1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left" vertical="top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36" fillId="24" borderId="15" xfId="0" applyFont="1" applyFill="1" applyBorder="1" applyAlignment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Alignment="1">
      <alignment horizontal="left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4" xfId="0" applyFont="1" applyFill="1" applyBorder="1" applyAlignment="1">
      <alignment horizontal="justify" vertical="top" wrapText="1"/>
    </xf>
    <xf numFmtId="0" fontId="0" fillId="0" borderId="12" xfId="0" applyBorder="1"/>
    <xf numFmtId="0" fontId="0" fillId="0" borderId="15" xfId="0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Alignment="1">
      <alignment horizontal="left" vertical="top"/>
    </xf>
    <xf numFmtId="0" fontId="36" fillId="24" borderId="0" xfId="46" applyFont="1" applyFill="1" applyAlignment="1">
      <alignment horizontal="justify" vertical="top" wrapText="1"/>
    </xf>
    <xf numFmtId="0" fontId="36" fillId="24" borderId="0" xfId="0" applyFont="1" applyFill="1" applyAlignment="1">
      <alignment horizontal="justify" vertical="top"/>
    </xf>
    <xf numFmtId="0" fontId="53" fillId="24" borderId="0" xfId="46" applyFont="1" applyFill="1" applyAlignment="1">
      <alignment horizontal="justify" vertical="center" wrapText="1"/>
    </xf>
    <xf numFmtId="0" fontId="34" fillId="30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29" fillId="24" borderId="21" xfId="46" applyFont="1" applyFill="1" applyBorder="1" applyAlignment="1">
      <alignment horizontal="justify" vertical="center" wrapText="1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Alignment="1">
      <alignment horizontal="left" vertical="top" wrapText="1" readingOrder="1"/>
    </xf>
    <xf numFmtId="0" fontId="6" fillId="24" borderId="10" xfId="46" applyFont="1" applyFill="1" applyBorder="1" applyAlignment="1">
      <alignment horizontal="justify" vertical="center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58" fillId="28" borderId="0" xfId="0" applyFont="1" applyFill="1" applyAlignment="1">
      <alignment horizontal="left"/>
    </xf>
    <xf numFmtId="0" fontId="6" fillId="0" borderId="0" xfId="0" applyFont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6" fillId="0" borderId="0" xfId="46" applyFont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0" borderId="0" xfId="46" applyFont="1" applyAlignment="1">
      <alignment horizontal="justify" vertical="center" wrapText="1" readingOrder="1"/>
    </xf>
    <xf numFmtId="0" fontId="6" fillId="24" borderId="0" xfId="0" applyFont="1" applyFill="1" applyAlignment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36" fillId="24" borderId="0" xfId="0" applyFont="1" applyFill="1" applyAlignment="1">
      <alignment horizontal="justify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32" fillId="24" borderId="0" xfId="46" applyFont="1" applyFill="1" applyAlignment="1">
      <alignment horizontal="justify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Border="1" applyAlignment="1">
      <alignment horizontal="center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horizontal="justify" vertical="top" wrapText="1"/>
    </xf>
    <xf numFmtId="0" fontId="34" fillId="31" borderId="0" xfId="46" applyFont="1" applyFill="1" applyAlignment="1">
      <alignment horizontal="justify" vertical="center" wrapText="1"/>
    </xf>
    <xf numFmtId="0" fontId="29" fillId="31" borderId="0" xfId="46" applyFont="1" applyFill="1" applyAlignment="1">
      <alignment horizontal="justify" vertical="center" wrapText="1"/>
    </xf>
    <xf numFmtId="14" fontId="29" fillId="0" borderId="21" xfId="46" applyNumberFormat="1" applyFont="1" applyBorder="1" applyAlignment="1" applyProtection="1">
      <alignment horizontal="center" vertical="center"/>
      <protection locked="0"/>
    </xf>
    <xf numFmtId="14" fontId="29" fillId="0" borderId="19" xfId="46" applyNumberFormat="1" applyFont="1" applyBorder="1" applyAlignment="1" applyProtection="1">
      <alignment horizontal="center" vertical="center"/>
      <protection locked="0"/>
    </xf>
    <xf numFmtId="14" fontId="29" fillId="0" borderId="22" xfId="46" applyNumberFormat="1" applyFont="1" applyBorder="1" applyAlignment="1" applyProtection="1">
      <alignment horizontal="center" vertical="center"/>
      <protection locked="0"/>
    </xf>
    <xf numFmtId="0" fontId="36" fillId="0" borderId="12" xfId="46" applyFont="1" applyBorder="1" applyAlignment="1">
      <alignment horizontal="center" vertical="top" wrapText="1"/>
    </xf>
    <xf numFmtId="0" fontId="29" fillId="0" borderId="21" xfId="46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>
      <alignment horizontal="center" vertical="top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justify" wrapText="1"/>
    </xf>
    <xf numFmtId="0" fontId="6" fillId="0" borderId="0" xfId="46" applyFont="1" applyAlignment="1">
      <alignment horizontal="justify" vertical="center" wrapText="1"/>
    </xf>
    <xf numFmtId="0" fontId="64" fillId="0" borderId="0" xfId="46" applyFont="1" applyAlignment="1">
      <alignment horizontal="center" vertical="top" wrapText="1"/>
    </xf>
    <xf numFmtId="0" fontId="32" fillId="0" borderId="0" xfId="46" applyFont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24" borderId="0" xfId="46" applyFont="1" applyFill="1" applyAlignment="1">
      <alignment horizontal="justify" vertical="top" wrapText="1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Alignment="1">
      <alignment horizontal="left"/>
    </xf>
    <xf numFmtId="0" fontId="32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left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center"/>
      <protection locked="0"/>
    </xf>
    <xf numFmtId="0" fontId="36" fillId="24" borderId="0" xfId="4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29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left" wrapText="1"/>
    </xf>
    <xf numFmtId="0" fontId="29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center" vertical="center" wrapText="1"/>
    </xf>
    <xf numFmtId="0" fontId="34" fillId="24" borderId="0" xfId="46" applyFont="1" applyFill="1" applyAlignment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5" fillId="24" borderId="0" xfId="0" applyFont="1" applyFill="1"/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14" xfId="0" applyFont="1" applyFill="1" applyBorder="1" applyProtection="1">
      <protection locked="0"/>
    </xf>
    <xf numFmtId="0" fontId="5" fillId="24" borderId="12" xfId="0" applyFont="1" applyFill="1" applyBorder="1" applyProtection="1">
      <protection locked="0"/>
    </xf>
    <xf numFmtId="0" fontId="5" fillId="24" borderId="15" xfId="0" applyFont="1" applyFill="1" applyBorder="1" applyProtection="1">
      <protection locked="0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17" xfId="0" applyFont="1" applyFill="1" applyBorder="1" applyProtection="1">
      <protection locked="0"/>
    </xf>
    <xf numFmtId="0" fontId="5" fillId="24" borderId="11" xfId="0" applyFont="1" applyFill="1" applyBorder="1" applyProtection="1">
      <protection locked="0"/>
    </xf>
    <xf numFmtId="0" fontId="5" fillId="24" borderId="18" xfId="0" applyFont="1" applyFill="1" applyBorder="1" applyProtection="1">
      <protection locked="0"/>
    </xf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12" xfId="0" applyFont="1" applyFill="1" applyBorder="1" applyAlignment="1">
      <alignment horizontal="center" vertical="top" wrapText="1"/>
    </xf>
    <xf numFmtId="0" fontId="35" fillId="24" borderId="0" xfId="0" applyFont="1" applyFill="1" applyAlignment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0" xfId="0" applyFont="1" applyFill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>
      <alignment horizontal="right" vertical="top"/>
    </xf>
    <xf numFmtId="165" fontId="29" fillId="24" borderId="0" xfId="0" applyNumberFormat="1" applyFont="1" applyFill="1" applyAlignment="1">
      <alignment horizontal="right" vertical="top"/>
    </xf>
    <xf numFmtId="49" fontId="49" fillId="24" borderId="16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8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>
      <alignment horizontal="center" vertical="center" wrapText="1"/>
    </xf>
    <xf numFmtId="49" fontId="66" fillId="24" borderId="19" xfId="46" applyNumberFormat="1" applyFont="1" applyFill="1" applyBorder="1" applyAlignment="1">
      <alignment horizontal="center" vertical="center" wrapText="1"/>
    </xf>
    <xf numFmtId="49" fontId="66" fillId="24" borderId="22" xfId="46" applyNumberFormat="1" applyFont="1" applyFill="1" applyBorder="1" applyAlignment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0" xfId="46" applyFont="1" applyFill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49" fontId="66" fillId="24" borderId="16" xfId="46" applyNumberFormat="1" applyFont="1" applyFill="1" applyBorder="1" applyAlignment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>
      <alignment horizontal="left" vertical="center" wrapText="1"/>
    </xf>
    <xf numFmtId="4" fontId="66" fillId="24" borderId="22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vertical="center" wrapText="1"/>
    </xf>
    <xf numFmtId="49" fontId="48" fillId="24" borderId="21" xfId="46" applyNumberFormat="1" applyFont="1" applyFill="1" applyBorder="1" applyAlignment="1">
      <alignment horizontal="left" vertical="center" wrapText="1"/>
    </xf>
    <xf numFmtId="49" fontId="48" fillId="24" borderId="19" xfId="46" applyNumberFormat="1" applyFont="1" applyFill="1" applyBorder="1" applyAlignment="1">
      <alignment horizontal="left" vertical="center" wrapText="1"/>
    </xf>
    <xf numFmtId="49" fontId="48" fillId="24" borderId="22" xfId="46" applyNumberFormat="1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5" fillId="0" borderId="11" xfId="0" applyFont="1" applyBorder="1"/>
    <xf numFmtId="49" fontId="74" fillId="24" borderId="16" xfId="46" applyNumberFormat="1" applyFont="1" applyFill="1" applyBorder="1" applyAlignment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>
      <alignment horizontal="center" vertical="center"/>
    </xf>
    <xf numFmtId="169" fontId="29" fillId="24" borderId="12" xfId="0" applyNumberFormat="1" applyFont="1" applyFill="1" applyBorder="1" applyAlignment="1">
      <alignment horizontal="center" vertical="center"/>
    </xf>
    <xf numFmtId="169" fontId="29" fillId="24" borderId="15" xfId="0" applyNumberFormat="1" applyFont="1" applyFill="1" applyBorder="1" applyAlignment="1">
      <alignment horizontal="center" vertical="center"/>
    </xf>
    <xf numFmtId="169" fontId="29" fillId="24" borderId="17" xfId="0" applyNumberFormat="1" applyFont="1" applyFill="1" applyBorder="1" applyAlignment="1">
      <alignment horizontal="center" vertical="center"/>
    </xf>
    <xf numFmtId="169" fontId="29" fillId="24" borderId="11" xfId="0" applyNumberFormat="1" applyFont="1" applyFill="1" applyBorder="1" applyAlignment="1">
      <alignment horizontal="center" vertical="center"/>
    </xf>
    <xf numFmtId="169" fontId="29" fillId="24" borderId="18" xfId="0" applyNumberFormat="1" applyFont="1" applyFill="1" applyBorder="1" applyAlignment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Alignment="1">
      <alignment horizontal="center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 wrapText="1"/>
    </xf>
    <xf numFmtId="0" fontId="29" fillId="0" borderId="14" xfId="46" applyFont="1" applyBorder="1" applyAlignment="1" applyProtection="1">
      <alignment horizontal="center"/>
      <protection locked="0"/>
    </xf>
    <xf numFmtId="0" fontId="29" fillId="0" borderId="12" xfId="46" applyFont="1" applyBorder="1" applyAlignment="1" applyProtection="1">
      <alignment horizontal="center"/>
      <protection locked="0"/>
    </xf>
    <xf numFmtId="0" fontId="29" fillId="0" borderId="15" xfId="46" applyFont="1" applyBorder="1" applyAlignment="1" applyProtection="1">
      <alignment horizontal="center"/>
      <protection locked="0"/>
    </xf>
    <xf numFmtId="0" fontId="29" fillId="0" borderId="10" xfId="46" applyFont="1" applyBorder="1" applyAlignment="1" applyProtection="1">
      <alignment horizontal="center"/>
      <protection locked="0"/>
    </xf>
    <xf numFmtId="0" fontId="29" fillId="0" borderId="0" xfId="46" applyFont="1" applyAlignment="1" applyProtection="1">
      <alignment horizontal="center"/>
      <protection locked="0"/>
    </xf>
    <xf numFmtId="0" fontId="29" fillId="0" borderId="13" xfId="46" applyFont="1" applyBorder="1" applyAlignment="1" applyProtection="1">
      <alignment horizontal="center"/>
      <protection locked="0"/>
    </xf>
    <xf numFmtId="0" fontId="29" fillId="0" borderId="17" xfId="46" applyFont="1" applyBorder="1" applyAlignment="1" applyProtection="1">
      <alignment horizontal="center"/>
      <protection locked="0"/>
    </xf>
    <xf numFmtId="0" fontId="29" fillId="0" borderId="11" xfId="46" applyFont="1" applyBorder="1" applyAlignment="1" applyProtection="1">
      <alignment horizontal="center"/>
      <protection locked="0"/>
    </xf>
    <xf numFmtId="0" fontId="29" fillId="0" borderId="18" xfId="46" applyFont="1" applyBorder="1" applyAlignment="1" applyProtection="1">
      <alignment horizontal="center"/>
      <protection locked="0"/>
    </xf>
    <xf numFmtId="0" fontId="36" fillId="0" borderId="12" xfId="46" applyFont="1" applyBorder="1" applyAlignment="1">
      <alignment horizontal="center" vertical="top"/>
    </xf>
    <xf numFmtId="0" fontId="29" fillId="0" borderId="0" xfId="58" applyFont="1" applyAlignment="1">
      <alignment horizontal="left" vertical="center" wrapText="1"/>
    </xf>
    <xf numFmtId="0" fontId="29" fillId="0" borderId="0" xfId="58" applyFont="1" applyAlignment="1">
      <alignment horizontal="left"/>
    </xf>
    <xf numFmtId="2" fontId="29" fillId="0" borderId="21" xfId="58" applyNumberFormat="1" applyFont="1" applyBorder="1" applyAlignment="1" applyProtection="1">
      <alignment horizontal="right"/>
      <protection locked="0"/>
    </xf>
    <xf numFmtId="2" fontId="29" fillId="0" borderId="19" xfId="58" applyNumberFormat="1" applyFont="1" applyBorder="1" applyAlignment="1" applyProtection="1">
      <alignment horizontal="right"/>
      <protection locked="0"/>
    </xf>
    <xf numFmtId="2" fontId="29" fillId="0" borderId="22" xfId="58" applyNumberFormat="1" applyFont="1" applyBorder="1" applyAlignment="1" applyProtection="1">
      <alignment horizontal="right"/>
      <protection locked="0"/>
    </xf>
    <xf numFmtId="2" fontId="29" fillId="0" borderId="21" xfId="0" applyNumberFormat="1" applyFont="1" applyBorder="1" applyAlignment="1" applyProtection="1">
      <alignment horizontal="right" vertical="center"/>
      <protection locked="0"/>
    </xf>
    <xf numFmtId="2" fontId="29" fillId="0" borderId="19" xfId="0" applyNumberFormat="1" applyFont="1" applyBorder="1" applyAlignment="1" applyProtection="1">
      <alignment horizontal="right" vertical="center"/>
      <protection locked="0"/>
    </xf>
    <xf numFmtId="2" fontId="29" fillId="0" borderId="22" xfId="0" applyNumberFormat="1" applyFont="1" applyBorder="1" applyAlignment="1" applyProtection="1">
      <alignment horizontal="right" vertical="center"/>
      <protection locked="0"/>
    </xf>
    <xf numFmtId="0" fontId="29" fillId="0" borderId="11" xfId="58" applyFont="1" applyBorder="1" applyAlignment="1">
      <alignment horizontal="left"/>
    </xf>
    <xf numFmtId="0" fontId="36" fillId="0" borderId="0" xfId="58" applyFont="1" applyAlignment="1">
      <alignment horizontal="justify" vertical="top" wrapText="1"/>
    </xf>
    <xf numFmtId="0" fontId="31" fillId="0" borderId="0" xfId="58" applyFont="1" applyAlignment="1">
      <alignment horizontal="center" wrapText="1"/>
    </xf>
    <xf numFmtId="0" fontId="31" fillId="0" borderId="0" xfId="58" applyFont="1" applyAlignment="1">
      <alignment horizontal="right"/>
    </xf>
    <xf numFmtId="0" fontId="29" fillId="0" borderId="21" xfId="58" applyFont="1" applyBorder="1" applyAlignment="1">
      <alignment horizontal="center" vertical="center"/>
    </xf>
    <xf numFmtId="0" fontId="29" fillId="0" borderId="19" xfId="58" applyFont="1" applyBorder="1" applyAlignment="1">
      <alignment horizontal="center" vertical="center"/>
    </xf>
    <xf numFmtId="0" fontId="29" fillId="0" borderId="22" xfId="58" applyFont="1" applyBorder="1" applyAlignment="1">
      <alignment horizontal="center" vertical="center"/>
    </xf>
    <xf numFmtId="0" fontId="28" fillId="0" borderId="0" xfId="58" applyFont="1" applyAlignment="1">
      <alignment horizontal="justify" wrapText="1"/>
    </xf>
    <xf numFmtId="0" fontId="31" fillId="0" borderId="23" xfId="58" applyFont="1" applyBorder="1" applyAlignment="1" applyProtection="1">
      <alignment horizontal="center" vertical="center"/>
      <protection locked="0"/>
    </xf>
    <xf numFmtId="0" fontId="30" fillId="0" borderId="20" xfId="58" applyFont="1" applyBorder="1" applyAlignment="1">
      <alignment horizontal="left" vertical="center"/>
    </xf>
    <xf numFmtId="0" fontId="31" fillId="0" borderId="20" xfId="58" applyFont="1" applyBorder="1" applyAlignment="1">
      <alignment horizontal="left" vertical="center"/>
    </xf>
    <xf numFmtId="0" fontId="28" fillId="0" borderId="0" xfId="58" applyFont="1" applyAlignment="1">
      <alignment vertical="center"/>
    </xf>
    <xf numFmtId="0" fontId="29" fillId="0" borderId="14" xfId="46" applyFont="1" applyBorder="1" applyAlignment="1" applyProtection="1">
      <alignment vertical="center"/>
      <protection locked="0"/>
    </xf>
    <xf numFmtId="0" fontId="29" fillId="0" borderId="12" xfId="46" applyFont="1" applyBorder="1" applyAlignment="1" applyProtection="1">
      <alignment vertical="center"/>
      <protection locked="0"/>
    </xf>
    <xf numFmtId="0" fontId="29" fillId="0" borderId="15" xfId="46" applyFont="1" applyBorder="1" applyAlignment="1" applyProtection="1">
      <alignment vertical="center"/>
      <protection locked="0"/>
    </xf>
    <xf numFmtId="0" fontId="29" fillId="0" borderId="10" xfId="46" applyFont="1" applyBorder="1" applyAlignment="1" applyProtection="1">
      <alignment vertical="center"/>
      <protection locked="0"/>
    </xf>
    <xf numFmtId="0" fontId="29" fillId="0" borderId="0" xfId="46" applyFont="1" applyAlignment="1" applyProtection="1">
      <alignment vertical="center"/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9" fillId="0" borderId="17" xfId="46" applyFont="1" applyBorder="1" applyAlignment="1" applyProtection="1">
      <alignment vertical="center"/>
      <protection locked="0"/>
    </xf>
    <xf numFmtId="0" fontId="29" fillId="0" borderId="11" xfId="46" applyFont="1" applyBorder="1" applyAlignment="1" applyProtection="1">
      <alignment vertical="center"/>
      <protection locked="0"/>
    </xf>
    <xf numFmtId="0" fontId="29" fillId="0" borderId="18" xfId="46" applyFont="1" applyBorder="1" applyAlignment="1" applyProtection="1">
      <alignment vertical="center"/>
      <protection locked="0"/>
    </xf>
    <xf numFmtId="0" fontId="29" fillId="0" borderId="0" xfId="58" applyFont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29" fillId="0" borderId="21" xfId="58" applyFont="1" applyBorder="1" applyAlignment="1" applyProtection="1">
      <alignment horizontal="left"/>
      <protection locked="0"/>
    </xf>
    <xf numFmtId="0" fontId="29" fillId="0" borderId="19" xfId="58" applyFont="1" applyBorder="1" applyAlignment="1" applyProtection="1">
      <alignment horizontal="left"/>
      <protection locked="0"/>
    </xf>
    <xf numFmtId="0" fontId="29" fillId="0" borderId="22" xfId="58" applyFont="1" applyBorder="1" applyAlignment="1" applyProtection="1">
      <alignment horizontal="left"/>
      <protection locked="0"/>
    </xf>
    <xf numFmtId="0" fontId="29" fillId="0" borderId="0" xfId="58" applyFont="1" applyAlignment="1">
      <alignment horizontal="left" vertical="center"/>
    </xf>
    <xf numFmtId="0" fontId="35" fillId="0" borderId="21" xfId="0" quotePrefix="1" applyFont="1" applyBorder="1" applyAlignment="1" applyProtection="1">
      <alignment horizontal="center" vertical="center"/>
      <protection locked="0"/>
    </xf>
    <xf numFmtId="0" fontId="35" fillId="0" borderId="19" xfId="0" quotePrefix="1" applyFont="1" applyBorder="1" applyAlignment="1" applyProtection="1">
      <alignment horizontal="center" vertical="center"/>
      <protection locked="0"/>
    </xf>
    <xf numFmtId="0" fontId="35" fillId="0" borderId="22" xfId="0" quotePrefix="1" applyFont="1" applyBorder="1" applyAlignment="1" applyProtection="1">
      <alignment horizontal="center" vertical="center"/>
      <protection locked="0"/>
    </xf>
    <xf numFmtId="0" fontId="29" fillId="0" borderId="0" xfId="58" applyFont="1" applyAlignment="1">
      <alignment horizontal="justify" wrapText="1"/>
    </xf>
    <xf numFmtId="4" fontId="29" fillId="0" borderId="21" xfId="58" applyNumberFormat="1" applyFont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Border="1" applyAlignment="1" applyProtection="1">
      <alignment horizontal="center" wrapText="1"/>
      <protection locked="0"/>
    </xf>
    <xf numFmtId="2" fontId="29" fillId="0" borderId="19" xfId="58" applyNumberFormat="1" applyFont="1" applyBorder="1" applyAlignment="1" applyProtection="1">
      <alignment horizontal="center" wrapText="1"/>
      <protection locked="0"/>
    </xf>
    <xf numFmtId="2" fontId="29" fillId="0" borderId="22" xfId="58" applyNumberFormat="1" applyFont="1" applyBorder="1" applyAlignment="1" applyProtection="1">
      <alignment horizontal="center" wrapText="1"/>
      <protection locked="0"/>
    </xf>
    <xf numFmtId="0" fontId="29" fillId="0" borderId="0" xfId="58" applyFont="1" applyAlignment="1">
      <alignment horizontal="justify" vertical="center" wrapText="1"/>
    </xf>
    <xf numFmtId="14" fontId="29" fillId="0" borderId="21" xfId="58" applyNumberFormat="1" applyFont="1" applyBorder="1" applyAlignment="1" applyProtection="1">
      <alignment horizontal="center" wrapText="1"/>
      <protection locked="0"/>
    </xf>
    <xf numFmtId="14" fontId="29" fillId="0" borderId="19" xfId="58" applyNumberFormat="1" applyFont="1" applyBorder="1" applyAlignment="1" applyProtection="1">
      <alignment horizontal="center" wrapText="1"/>
      <protection locked="0"/>
    </xf>
    <xf numFmtId="14" fontId="29" fillId="0" borderId="22" xfId="58" applyNumberFormat="1" applyFont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Alignment="1">
      <alignment horizontal="justify" vertical="top" wrapText="1"/>
    </xf>
    <xf numFmtId="0" fontId="30" fillId="0" borderId="12" xfId="58" applyFont="1" applyBorder="1" applyAlignment="1">
      <alignment horizontal="center" vertical="top" wrapText="1"/>
    </xf>
    <xf numFmtId="0" fontId="29" fillId="0" borderId="14" xfId="58" applyFont="1" applyBorder="1" applyAlignment="1" applyProtection="1">
      <alignment horizontal="left" vertical="center" wrapText="1"/>
      <protection locked="0"/>
    </xf>
    <xf numFmtId="0" fontId="29" fillId="0" borderId="12" xfId="58" applyFont="1" applyBorder="1" applyAlignment="1" applyProtection="1">
      <alignment vertical="center" wrapText="1"/>
      <protection locked="0"/>
    </xf>
    <xf numFmtId="0" fontId="29" fillId="0" borderId="15" xfId="58" applyFont="1" applyBorder="1" applyAlignment="1" applyProtection="1">
      <alignment vertical="center" wrapText="1"/>
      <protection locked="0"/>
    </xf>
    <xf numFmtId="0" fontId="29" fillId="0" borderId="17" xfId="58" applyFont="1" applyBorder="1" applyAlignment="1" applyProtection="1">
      <alignment vertical="center" wrapText="1"/>
      <protection locked="0"/>
    </xf>
    <xf numFmtId="0" fontId="29" fillId="0" borderId="11" xfId="58" applyFont="1" applyBorder="1" applyAlignment="1" applyProtection="1">
      <alignment vertical="center" wrapText="1"/>
      <protection locked="0"/>
    </xf>
    <xf numFmtId="0" fontId="29" fillId="0" borderId="18" xfId="58" applyFont="1" applyBorder="1" applyAlignment="1" applyProtection="1">
      <alignment vertical="center" wrapText="1"/>
      <protection locked="0"/>
    </xf>
    <xf numFmtId="0" fontId="29" fillId="0" borderId="14" xfId="58" applyFont="1" applyBorder="1" applyAlignment="1" applyProtection="1">
      <alignment horizontal="center" vertical="center"/>
      <protection locked="0"/>
    </xf>
    <xf numFmtId="0" fontId="29" fillId="0" borderId="12" xfId="58" applyFont="1" applyBorder="1" applyAlignment="1" applyProtection="1">
      <alignment horizontal="center" vertical="center"/>
      <protection locked="0"/>
    </xf>
    <xf numFmtId="0" fontId="29" fillId="0" borderId="15" xfId="58" applyFont="1" applyBorder="1" applyAlignment="1" applyProtection="1">
      <alignment horizontal="center" vertical="center"/>
      <protection locked="0"/>
    </xf>
    <xf numFmtId="0" fontId="29" fillId="0" borderId="10" xfId="58" applyFont="1" applyBorder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horizontal="center" vertical="center"/>
      <protection locked="0"/>
    </xf>
    <xf numFmtId="0" fontId="29" fillId="0" borderId="13" xfId="58" applyFont="1" applyBorder="1" applyAlignment="1" applyProtection="1">
      <alignment horizontal="center" vertical="center"/>
      <protection locked="0"/>
    </xf>
    <xf numFmtId="0" fontId="29" fillId="0" borderId="17" xfId="58" applyFont="1" applyBorder="1" applyAlignment="1" applyProtection="1">
      <alignment horizontal="center" vertical="center"/>
      <protection locked="0"/>
    </xf>
    <xf numFmtId="0" fontId="29" fillId="0" borderId="11" xfId="58" applyFont="1" applyBorder="1" applyAlignment="1" applyProtection="1">
      <alignment horizontal="center" vertical="center"/>
      <protection locked="0"/>
    </xf>
    <xf numFmtId="0" fontId="29" fillId="0" borderId="18" xfId="58" applyFont="1" applyBorder="1" applyAlignment="1" applyProtection="1">
      <alignment horizontal="center" vertical="center"/>
      <protection locked="0"/>
    </xf>
    <xf numFmtId="0" fontId="29" fillId="0" borderId="0" xfId="46" applyFont="1"/>
    <xf numFmtId="0" fontId="29" fillId="0" borderId="21" xfId="58" applyFont="1" applyBorder="1" applyAlignment="1" applyProtection="1">
      <alignment horizontal="left" vertical="center" wrapText="1"/>
      <protection locked="0"/>
    </xf>
    <xf numFmtId="0" fontId="29" fillId="0" borderId="19" xfId="58" applyFont="1" applyBorder="1" applyAlignment="1" applyProtection="1">
      <alignment horizontal="left" vertical="center" wrapText="1"/>
      <protection locked="0"/>
    </xf>
    <xf numFmtId="0" fontId="29" fillId="0" borderId="22" xfId="58" applyFont="1" applyBorder="1" applyAlignment="1" applyProtection="1">
      <alignment horizontal="left" vertical="center" wrapText="1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9" fillId="0" borderId="12" xfId="46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29" fillId="0" borderId="10" xfId="46" applyFont="1" applyBorder="1" applyAlignment="1" applyProtection="1">
      <alignment horizontal="center" vertical="center"/>
      <protection locked="0"/>
    </xf>
    <xf numFmtId="0" fontId="29" fillId="0" borderId="0" xfId="46" applyFont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0" borderId="17" xfId="46" applyFont="1" applyBorder="1" applyAlignment="1" applyProtection="1">
      <alignment horizontal="center" vertical="center"/>
      <protection locked="0"/>
    </xf>
    <xf numFmtId="0" fontId="29" fillId="0" borderId="11" xfId="46" applyFont="1" applyBorder="1" applyAlignment="1" applyProtection="1">
      <alignment horizontal="center" vertical="center"/>
      <protection locked="0"/>
    </xf>
    <xf numFmtId="0" fontId="29" fillId="0" borderId="18" xfId="46" applyFont="1" applyBorder="1" applyAlignment="1" applyProtection="1">
      <alignment horizontal="center" vertical="center"/>
      <protection locked="0"/>
    </xf>
    <xf numFmtId="0" fontId="57" fillId="24" borderId="0" xfId="58" applyFont="1" applyFill="1" applyAlignment="1">
      <alignment horizontal="center"/>
    </xf>
    <xf numFmtId="0" fontId="6" fillId="0" borderId="11" xfId="46" applyFont="1" applyBorder="1" applyAlignment="1" applyProtection="1">
      <alignment horizontal="center" vertical="center" wrapText="1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zoomScale="70" zoomScaleNormal="100" zoomScaleSheetLayoutView="70" zoomScalePageLayoutView="110" workbookViewId="0">
      <selection activeCell="D14" sqref="D14"/>
    </sheetView>
  </sheetViews>
  <sheetFormatPr defaultColWidth="9.140625" defaultRowHeight="12"/>
  <cols>
    <col min="1" max="1" width="16.5703125" style="33" customWidth="1"/>
    <col min="2" max="3" width="3.5703125" style="33" customWidth="1"/>
    <col min="4" max="4" width="11.5703125" style="33" customWidth="1"/>
    <col min="5" max="5" width="3.5703125" style="33" customWidth="1"/>
    <col min="6" max="6" width="13.5703125" style="33" customWidth="1"/>
    <col min="7" max="7" width="1.5703125" style="33" customWidth="1"/>
    <col min="8" max="8" width="3.5703125" style="33" customWidth="1"/>
    <col min="9" max="9" width="13.5703125" style="33" customWidth="1"/>
    <col min="10" max="10" width="3.5703125" style="33" customWidth="1"/>
    <col min="11" max="11" width="13.5703125" style="33" customWidth="1"/>
    <col min="12" max="12" width="3.5703125" style="33" customWidth="1"/>
    <col min="13" max="13" width="13.5703125" style="33" customWidth="1"/>
    <col min="14" max="14" width="9.5703125" style="33" customWidth="1"/>
    <col min="15" max="15" width="3.5703125" style="33" customWidth="1"/>
    <col min="16" max="16" width="5.5703125" style="33" customWidth="1"/>
    <col min="17" max="17" width="33" style="33" customWidth="1"/>
    <col min="18" max="16384" width="9.140625" style="33"/>
  </cols>
  <sheetData>
    <row r="1" spans="1:15" ht="18.600000000000001" customHeight="1">
      <c r="E1" s="367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5.95" customHeight="1">
      <c r="A2" s="369" t="s">
        <v>448</v>
      </c>
      <c r="B2" s="369"/>
      <c r="C2" s="369"/>
      <c r="D2" s="369"/>
      <c r="E2" s="369"/>
      <c r="F2" s="369"/>
      <c r="G2" s="369"/>
      <c r="H2" s="369"/>
      <c r="I2" s="369"/>
      <c r="K2" s="119"/>
      <c r="L2" s="119"/>
      <c r="M2" s="172" t="s">
        <v>38</v>
      </c>
      <c r="N2" s="323" t="s">
        <v>145</v>
      </c>
      <c r="O2" s="324"/>
    </row>
    <row r="3" spans="1:15" ht="69.95" customHeight="1">
      <c r="A3" s="369"/>
      <c r="B3" s="369"/>
      <c r="C3" s="369"/>
      <c r="D3" s="369"/>
      <c r="E3" s="369"/>
      <c r="F3" s="369"/>
      <c r="G3" s="369"/>
      <c r="H3" s="369"/>
      <c r="I3" s="369"/>
      <c r="J3" s="254"/>
      <c r="K3" s="325"/>
      <c r="L3" s="325"/>
      <c r="M3" s="325"/>
      <c r="N3" s="325"/>
      <c r="O3" s="325"/>
    </row>
    <row r="4" spans="1:15" ht="24" customHeight="1">
      <c r="A4" s="369"/>
      <c r="B4" s="369"/>
      <c r="C4" s="369"/>
      <c r="D4" s="369"/>
      <c r="E4" s="369"/>
      <c r="F4" s="369"/>
      <c r="G4" s="369"/>
      <c r="H4" s="369"/>
      <c r="I4" s="369"/>
      <c r="J4" s="254"/>
      <c r="K4" s="314" t="s">
        <v>54</v>
      </c>
      <c r="L4" s="314"/>
      <c r="M4" s="314"/>
      <c r="N4" s="314"/>
      <c r="O4" s="314"/>
    </row>
    <row r="5" spans="1:15" s="35" customFormat="1" ht="21.95" customHeight="1">
      <c r="A5" s="369"/>
      <c r="B5" s="369"/>
      <c r="C5" s="369"/>
      <c r="D5" s="369"/>
      <c r="E5" s="369"/>
      <c r="F5" s="369"/>
      <c r="G5" s="369"/>
      <c r="H5" s="369"/>
      <c r="I5" s="369"/>
      <c r="J5" s="254"/>
      <c r="K5" s="320" t="s">
        <v>327</v>
      </c>
      <c r="L5" s="320"/>
      <c r="M5" s="275"/>
      <c r="N5" s="174"/>
    </row>
    <row r="6" spans="1:15" s="35" customFormat="1" ht="27" customHeight="1">
      <c r="A6" s="369"/>
      <c r="B6" s="369"/>
      <c r="C6" s="369"/>
      <c r="D6" s="369"/>
      <c r="E6" s="369"/>
      <c r="F6" s="369"/>
      <c r="G6" s="369"/>
      <c r="H6" s="369"/>
      <c r="I6" s="369"/>
      <c r="J6" s="254"/>
      <c r="K6" s="321"/>
      <c r="L6" s="321"/>
      <c r="M6" s="118"/>
      <c r="N6" s="118"/>
    </row>
    <row r="7" spans="1:15" s="157" customFormat="1" ht="21.95" customHeight="1">
      <c r="B7" s="173" t="s">
        <v>41</v>
      </c>
      <c r="C7" s="276"/>
      <c r="D7" s="288" t="s">
        <v>325</v>
      </c>
      <c r="E7" s="277"/>
      <c r="F7" s="277"/>
      <c r="G7" s="287" t="s">
        <v>28</v>
      </c>
      <c r="H7" s="278"/>
      <c r="I7" s="169"/>
      <c r="J7" s="169"/>
      <c r="K7" s="337"/>
      <c r="L7" s="338"/>
      <c r="M7" s="326"/>
      <c r="N7" s="327"/>
      <c r="O7" s="327"/>
    </row>
    <row r="8" spans="1:15" ht="9.9499999999999993" customHeight="1">
      <c r="A8" s="314" t="s">
        <v>105</v>
      </c>
      <c r="B8" s="314"/>
      <c r="C8" s="314"/>
      <c r="D8" s="314"/>
      <c r="E8" s="314"/>
      <c r="F8" s="314"/>
      <c r="G8" s="314"/>
      <c r="H8" s="314"/>
      <c r="I8" s="314"/>
      <c r="J8" s="256"/>
      <c r="K8" s="336" t="s">
        <v>328</v>
      </c>
      <c r="L8" s="336"/>
      <c r="M8" s="328" t="s">
        <v>331</v>
      </c>
      <c r="N8" s="328"/>
      <c r="O8" s="328"/>
    </row>
    <row r="9" spans="1:15" ht="12" customHeight="1">
      <c r="A9" s="314"/>
      <c r="B9" s="314"/>
      <c r="C9" s="314"/>
      <c r="D9" s="314"/>
      <c r="E9" s="314"/>
      <c r="F9" s="314"/>
      <c r="G9" s="314"/>
      <c r="H9" s="314"/>
      <c r="I9" s="314"/>
      <c r="J9" s="256"/>
      <c r="K9" s="379" t="s">
        <v>329</v>
      </c>
      <c r="L9" s="379"/>
      <c r="M9" s="379"/>
      <c r="N9" s="379"/>
    </row>
    <row r="10" spans="1:15" ht="24" customHeight="1">
      <c r="A10" s="330" t="s">
        <v>326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</row>
    <row r="11" spans="1:15" ht="36" customHeight="1">
      <c r="A11" s="329"/>
      <c r="B11" s="329"/>
      <c r="C11" s="329"/>
      <c r="D11" s="329"/>
      <c r="E11" s="329"/>
      <c r="F11" s="329"/>
      <c r="G11" s="329"/>
      <c r="H11" s="329"/>
      <c r="I11" s="329"/>
      <c r="J11" s="152"/>
      <c r="K11" s="335"/>
      <c r="L11" s="335"/>
      <c r="M11" s="335"/>
      <c r="N11" s="335"/>
    </row>
    <row r="12" spans="1:15" ht="21.95" customHeight="1">
      <c r="A12" s="314" t="s">
        <v>58</v>
      </c>
      <c r="B12" s="314"/>
      <c r="C12" s="314"/>
      <c r="D12" s="314"/>
      <c r="E12" s="314"/>
      <c r="F12" s="314"/>
      <c r="G12" s="314"/>
      <c r="H12" s="314"/>
      <c r="I12" s="314"/>
      <c r="J12" s="256"/>
      <c r="K12" s="331"/>
      <c r="L12" s="331"/>
      <c r="M12" s="331"/>
      <c r="N12" s="331"/>
      <c r="O12" s="331"/>
    </row>
    <row r="13" spans="1:15" ht="21.95" customHeight="1">
      <c r="A13" s="307" t="s">
        <v>107</v>
      </c>
      <c r="B13" s="307"/>
      <c r="C13" s="307"/>
      <c r="D13" s="171" t="s">
        <v>527</v>
      </c>
      <c r="E13" s="257"/>
      <c r="F13" s="257"/>
      <c r="G13" s="257"/>
      <c r="H13" s="257"/>
      <c r="I13" s="257"/>
      <c r="J13" s="257"/>
      <c r="K13" s="314" t="s">
        <v>121</v>
      </c>
      <c r="L13" s="314"/>
      <c r="M13" s="314"/>
      <c r="N13" s="314"/>
      <c r="O13" s="314"/>
    </row>
    <row r="14" spans="1:15" s="39" customFormat="1" ht="6.95" customHeight="1">
      <c r="A14" s="255"/>
      <c r="B14" s="36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s="35" customFormat="1" ht="21.95" customHeight="1">
      <c r="A15" s="332" t="s">
        <v>49</v>
      </c>
      <c r="B15" s="333"/>
      <c r="C15" s="333"/>
      <c r="D15" s="333"/>
      <c r="E15" s="333"/>
      <c r="F15" s="333"/>
      <c r="G15" s="333"/>
      <c r="H15" s="333"/>
      <c r="I15" s="334"/>
      <c r="J15" s="255"/>
      <c r="K15" s="320" t="s">
        <v>327</v>
      </c>
      <c r="L15" s="320"/>
      <c r="M15" s="289"/>
      <c r="N15" s="118"/>
    </row>
    <row r="16" spans="1:15" s="35" customFormat="1" ht="27" customHeight="1">
      <c r="A16" s="308" t="s">
        <v>526</v>
      </c>
      <c r="B16" s="309"/>
      <c r="C16" s="309"/>
      <c r="D16" s="309"/>
      <c r="E16" s="309"/>
      <c r="F16" s="309"/>
      <c r="G16" s="309"/>
      <c r="H16" s="309"/>
      <c r="I16" s="310"/>
      <c r="J16" s="152"/>
      <c r="K16" s="320"/>
      <c r="L16" s="320"/>
      <c r="M16" s="118"/>
      <c r="N16" s="118"/>
    </row>
    <row r="17" spans="1:17" ht="21.95" customHeight="1">
      <c r="A17" s="308"/>
      <c r="B17" s="309"/>
      <c r="C17" s="309"/>
      <c r="D17" s="309"/>
      <c r="E17" s="309"/>
      <c r="F17" s="309"/>
      <c r="G17" s="309"/>
      <c r="H17" s="309"/>
      <c r="I17" s="310"/>
      <c r="J17" s="151"/>
      <c r="K17" s="318"/>
      <c r="L17" s="319"/>
      <c r="M17" s="315"/>
      <c r="N17" s="316"/>
      <c r="O17" s="316"/>
    </row>
    <row r="18" spans="1:17" ht="9.9499999999999993" customHeight="1">
      <c r="A18" s="308"/>
      <c r="B18" s="309"/>
      <c r="C18" s="309"/>
      <c r="D18" s="309"/>
      <c r="E18" s="309"/>
      <c r="F18" s="309"/>
      <c r="G18" s="309"/>
      <c r="H18" s="309"/>
      <c r="I18" s="310"/>
      <c r="J18" s="152"/>
      <c r="K18" s="328" t="s">
        <v>330</v>
      </c>
      <c r="L18" s="328"/>
      <c r="M18" s="378" t="s">
        <v>331</v>
      </c>
      <c r="N18" s="378"/>
      <c r="O18" s="378"/>
    </row>
    <row r="19" spans="1:17" ht="12" customHeight="1">
      <c r="A19" s="311"/>
      <c r="B19" s="312"/>
      <c r="C19" s="312"/>
      <c r="D19" s="312"/>
      <c r="E19" s="312"/>
      <c r="F19" s="312"/>
      <c r="G19" s="312"/>
      <c r="H19" s="312"/>
      <c r="I19" s="313"/>
      <c r="J19" s="152"/>
      <c r="K19" s="314" t="s">
        <v>332</v>
      </c>
      <c r="L19" s="314"/>
      <c r="M19" s="314"/>
      <c r="N19" s="314"/>
    </row>
    <row r="20" spans="1:17" ht="3.9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1:17" ht="20.100000000000001" customHeight="1">
      <c r="A21" s="307" t="s">
        <v>50</v>
      </c>
      <c r="B21" s="307"/>
      <c r="C21" s="307"/>
      <c r="D21" s="175">
        <v>8</v>
      </c>
      <c r="E21" s="170" t="s">
        <v>28</v>
      </c>
      <c r="F21" s="176">
        <v>2022</v>
      </c>
      <c r="M21" s="41"/>
      <c r="N21" s="36"/>
    </row>
    <row r="22" spans="1:17" ht="3.95" customHeight="1">
      <c r="A22" s="37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40"/>
      <c r="N22" s="40"/>
    </row>
    <row r="23" spans="1:17" ht="20.100000000000001" customHeight="1">
      <c r="A23" s="307" t="s">
        <v>77</v>
      </c>
      <c r="B23" s="307"/>
      <c r="C23" s="307"/>
      <c r="D23" s="158" t="s">
        <v>25</v>
      </c>
      <c r="E23" s="318">
        <v>44890</v>
      </c>
      <c r="F23" s="319"/>
      <c r="G23" s="152"/>
      <c r="H23" s="158" t="s">
        <v>26</v>
      </c>
      <c r="I23" s="318">
        <v>44904</v>
      </c>
      <c r="J23" s="319"/>
      <c r="K23" s="152"/>
      <c r="L23" s="152"/>
      <c r="M23" s="99"/>
      <c r="N23" s="152"/>
    </row>
    <row r="24" spans="1:17" ht="3.95" customHeight="1">
      <c r="A24" s="42"/>
      <c r="C24" s="159"/>
      <c r="D24" s="159"/>
      <c r="E24" s="314"/>
      <c r="F24" s="314"/>
      <c r="G24" s="37"/>
      <c r="H24" s="37"/>
      <c r="I24" s="37"/>
      <c r="J24" s="37"/>
      <c r="K24" s="37"/>
      <c r="L24" s="37"/>
      <c r="M24" s="37"/>
      <c r="N24" s="256"/>
    </row>
    <row r="25" spans="1:17" ht="20.100000000000001" customHeight="1">
      <c r="A25" s="307" t="s">
        <v>106</v>
      </c>
      <c r="B25" s="307"/>
      <c r="C25" s="307"/>
      <c r="D25" s="307"/>
      <c r="E25" s="307"/>
      <c r="F25" s="307"/>
      <c r="G25" s="307"/>
      <c r="H25" s="307"/>
      <c r="I25" s="177" t="s">
        <v>8</v>
      </c>
      <c r="J25" s="291"/>
      <c r="K25" s="178" t="s">
        <v>9</v>
      </c>
      <c r="L25" s="290"/>
      <c r="M25" s="152"/>
    </row>
    <row r="26" spans="1:17" ht="3.95" customHeight="1">
      <c r="A26" s="255"/>
      <c r="B26" s="255"/>
      <c r="C26" s="255"/>
      <c r="D26" s="255"/>
      <c r="E26" s="152"/>
      <c r="F26" s="152"/>
      <c r="G26" s="41"/>
      <c r="H26" s="35"/>
      <c r="I26" s="35"/>
      <c r="J26" s="35"/>
      <c r="K26" s="37"/>
      <c r="L26" s="37"/>
    </row>
    <row r="27" spans="1:17" s="35" customFormat="1" ht="21.95" customHeight="1">
      <c r="A27" s="332" t="s">
        <v>56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4"/>
    </row>
    <row r="28" spans="1:17" ht="44.1" customHeigh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9"/>
    </row>
    <row r="29" spans="1:17" ht="15.95" customHeight="1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2"/>
      <c r="Q29" s="184" t="s">
        <v>261</v>
      </c>
    </row>
    <row r="30" spans="1:17" ht="6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Q30" s="184"/>
    </row>
    <row r="31" spans="1:17" s="35" customFormat="1" ht="21.95" customHeight="1">
      <c r="A31" s="330" t="s">
        <v>209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237"/>
    </row>
    <row r="32" spans="1:17" ht="3.9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15.95" customHeight="1">
      <c r="A33" s="307" t="s">
        <v>42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</row>
    <row r="34" spans="1:17" ht="3.95" customHeight="1">
      <c r="A34" s="179"/>
      <c r="B34" s="72"/>
      <c r="C34" s="73"/>
      <c r="D34" s="73"/>
      <c r="E34" s="75"/>
      <c r="F34" s="377"/>
      <c r="G34" s="377"/>
      <c r="H34" s="73"/>
      <c r="I34" s="73"/>
      <c r="J34" s="73"/>
      <c r="K34" s="73"/>
      <c r="L34" s="73"/>
      <c r="M34" s="75"/>
      <c r="N34" s="72"/>
    </row>
    <row r="35" spans="1:17" s="35" customFormat="1" ht="20.100000000000001" customHeight="1">
      <c r="A35" s="31" t="s">
        <v>43</v>
      </c>
      <c r="B35" s="291"/>
      <c r="C35" s="187" t="s">
        <v>8</v>
      </c>
      <c r="E35" s="14"/>
      <c r="F35" s="322" t="s">
        <v>44</v>
      </c>
      <c r="G35" s="322"/>
      <c r="H35" s="291"/>
      <c r="I35" s="188" t="s">
        <v>8</v>
      </c>
      <c r="J35" s="14"/>
      <c r="K35" s="180" t="s">
        <v>45</v>
      </c>
      <c r="L35" s="291"/>
      <c r="M35" s="188" t="s">
        <v>8</v>
      </c>
      <c r="N35" s="43"/>
    </row>
    <row r="36" spans="1:17" ht="3.95" customHeight="1">
      <c r="A36" s="154"/>
      <c r="B36" s="44"/>
      <c r="C36" s="273"/>
      <c r="D36" s="44"/>
      <c r="E36" s="87"/>
      <c r="F36" s="87"/>
      <c r="G36" s="87"/>
      <c r="H36" s="87"/>
      <c r="I36" s="87"/>
      <c r="J36" s="87"/>
      <c r="K36" s="270"/>
      <c r="L36" s="270"/>
      <c r="M36" s="270"/>
      <c r="N36" s="270"/>
    </row>
    <row r="37" spans="1:17" s="35" customFormat="1" ht="20.100000000000001" customHeight="1">
      <c r="A37" s="255"/>
      <c r="B37" s="290"/>
      <c r="C37" s="365" t="s">
        <v>51</v>
      </c>
      <c r="D37" s="366"/>
      <c r="E37" s="257"/>
      <c r="F37" s="257"/>
      <c r="G37" s="257"/>
      <c r="H37" s="290"/>
      <c r="I37" s="259" t="s">
        <v>51</v>
      </c>
      <c r="J37" s="257"/>
      <c r="K37" s="257"/>
      <c r="L37" s="290"/>
      <c r="M37" s="187" t="s">
        <v>51</v>
      </c>
      <c r="N37" s="257"/>
    </row>
    <row r="38" spans="1:17" ht="3.95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7" ht="21.95" customHeight="1">
      <c r="A39" s="332" t="s">
        <v>154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4"/>
    </row>
    <row r="40" spans="1:17" ht="126" customHeight="1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3"/>
    </row>
    <row r="41" spans="1:17" ht="15.95" customHeight="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6"/>
      <c r="Q41" s="184" t="s">
        <v>261</v>
      </c>
    </row>
    <row r="42" spans="1:17" ht="32.1" customHeight="1">
      <c r="A42" s="370" t="s">
        <v>515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Q42" s="183"/>
    </row>
    <row r="43" spans="1:17" ht="3.9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s="47" customFormat="1" ht="20.100000000000001" customHeight="1">
      <c r="A44" s="358" t="s">
        <v>243</v>
      </c>
      <c r="B44" s="358"/>
      <c r="C44" s="358"/>
      <c r="D44" s="358"/>
      <c r="E44" s="358"/>
      <c r="F44" s="358"/>
      <c r="G44" s="358"/>
      <c r="H44" s="358"/>
      <c r="I44" s="358"/>
      <c r="J44" s="358"/>
      <c r="K44" s="185" t="s">
        <v>8</v>
      </c>
      <c r="L44" s="291"/>
      <c r="M44" s="45"/>
      <c r="N44" s="185" t="s">
        <v>9</v>
      </c>
      <c r="O44" s="290"/>
    </row>
    <row r="45" spans="1:17" s="1" customFormat="1" ht="3.95" customHeight="1">
      <c r="A45" s="357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</row>
    <row r="46" spans="1:17" s="1" customFormat="1" ht="20.100000000000001" customHeight="1">
      <c r="A46" s="358" t="s">
        <v>118</v>
      </c>
      <c r="B46" s="358"/>
      <c r="C46" s="358"/>
      <c r="D46" s="358"/>
      <c r="E46" s="358"/>
      <c r="F46" s="358"/>
      <c r="G46" s="358"/>
      <c r="H46" s="358"/>
      <c r="I46" s="189"/>
      <c r="J46" s="156"/>
      <c r="K46" s="45"/>
      <c r="L46" s="45"/>
      <c r="M46" s="45"/>
      <c r="N46" s="45"/>
    </row>
    <row r="47" spans="1:17" s="1" customFormat="1" ht="3.95" customHeight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</row>
    <row r="48" spans="1:17" s="47" customFormat="1" ht="21.95" customHeight="1">
      <c r="A48" s="354" t="s">
        <v>151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</row>
    <row r="49" spans="1:17" s="1" customFormat="1" ht="56.1" customHeight="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1"/>
    </row>
    <row r="50" spans="1:17" s="1" customFormat="1" ht="15.95" customHeight="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4"/>
      <c r="Q50" s="184" t="s">
        <v>261</v>
      </c>
    </row>
    <row r="51" spans="1:17" s="1" customFormat="1" ht="3.95" customHeight="1">
      <c r="A51" s="18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7" s="47" customFormat="1" ht="20.100000000000001" customHeight="1">
      <c r="A52" s="358" t="s">
        <v>164</v>
      </c>
      <c r="B52" s="358"/>
      <c r="C52" s="358"/>
      <c r="D52" s="358"/>
      <c r="E52" s="358"/>
      <c r="F52" s="358"/>
      <c r="G52" s="358"/>
      <c r="H52" s="358"/>
      <c r="I52" s="358"/>
      <c r="J52" s="358"/>
      <c r="K52" s="185" t="s">
        <v>8</v>
      </c>
      <c r="L52" s="291"/>
      <c r="M52" s="45"/>
      <c r="N52" s="185" t="s">
        <v>9</v>
      </c>
      <c r="O52" s="290"/>
    </row>
    <row r="53" spans="1:17" ht="3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7" ht="20.100000000000001" customHeight="1">
      <c r="A54" s="307" t="s">
        <v>304</v>
      </c>
      <c r="B54" s="307"/>
      <c r="C54" s="307"/>
      <c r="D54" s="307"/>
      <c r="E54" s="307"/>
      <c r="F54" s="307"/>
      <c r="G54" s="307"/>
      <c r="H54" s="307"/>
      <c r="I54" s="307"/>
      <c r="J54" s="257"/>
      <c r="K54" s="185" t="s">
        <v>8</v>
      </c>
      <c r="L54" s="292"/>
      <c r="M54" s="257"/>
      <c r="N54" s="257"/>
    </row>
    <row r="55" spans="1:17" ht="3.95" customHeight="1">
      <c r="A55" s="255"/>
      <c r="B55" s="255"/>
      <c r="C55" s="255"/>
      <c r="D55" s="255"/>
      <c r="E55" s="152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7" ht="15.95" customHeight="1">
      <c r="A56" s="307" t="s">
        <v>71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257"/>
    </row>
    <row r="57" spans="1:17" ht="20.100000000000001" customHeight="1">
      <c r="A57" s="353" t="s">
        <v>204</v>
      </c>
      <c r="B57" s="353"/>
      <c r="C57" s="353"/>
      <c r="D57" s="353"/>
      <c r="E57" s="353"/>
      <c r="F57" s="353"/>
      <c r="G57" s="353"/>
      <c r="H57" s="353"/>
      <c r="I57" s="353"/>
      <c r="J57" s="353"/>
      <c r="K57" s="185" t="s">
        <v>8</v>
      </c>
      <c r="L57" s="292" t="s">
        <v>120</v>
      </c>
      <c r="M57" s="257"/>
      <c r="N57" s="152"/>
    </row>
    <row r="58" spans="1:17" ht="3.95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17" ht="15.95" customHeight="1">
      <c r="A59" s="307" t="s">
        <v>72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152"/>
    </row>
    <row r="60" spans="1:17" ht="20.100000000000001" customHeight="1">
      <c r="A60" s="317" t="s">
        <v>205</v>
      </c>
      <c r="B60" s="317"/>
      <c r="C60" s="317"/>
      <c r="D60" s="317"/>
      <c r="E60" s="317"/>
      <c r="F60" s="317"/>
      <c r="G60" s="317"/>
      <c r="H60" s="317"/>
      <c r="I60" s="317"/>
      <c r="J60" s="317"/>
      <c r="K60" s="185" t="s">
        <v>8</v>
      </c>
      <c r="L60" s="291"/>
      <c r="M60" s="45"/>
      <c r="N60" s="185" t="s">
        <v>9</v>
      </c>
      <c r="O60" s="290"/>
    </row>
    <row r="61" spans="1:17" ht="36" customHeigh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257"/>
      <c r="L61" s="257"/>
      <c r="M61" s="257"/>
      <c r="N61" s="257"/>
    </row>
    <row r="62" spans="1:17" ht="20.100000000000001" customHeight="1">
      <c r="A62" s="317" t="s">
        <v>206</v>
      </c>
      <c r="B62" s="317"/>
      <c r="C62" s="317"/>
      <c r="D62" s="317"/>
      <c r="E62" s="317"/>
      <c r="F62" s="317"/>
      <c r="G62" s="317"/>
      <c r="H62" s="317"/>
      <c r="I62" s="317"/>
      <c r="J62" s="317"/>
      <c r="K62" s="185" t="s">
        <v>8</v>
      </c>
      <c r="L62" s="186" t="s">
        <v>120</v>
      </c>
      <c r="M62" s="257"/>
      <c r="N62" s="152"/>
    </row>
    <row r="63" spans="1:17" ht="12" customHeight="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257"/>
      <c r="L63" s="257"/>
      <c r="M63" s="257"/>
      <c r="N63" s="42"/>
    </row>
    <row r="64" spans="1:17" ht="20.100000000000001" customHeight="1">
      <c r="A64" s="317" t="s">
        <v>207</v>
      </c>
      <c r="B64" s="317"/>
      <c r="C64" s="317"/>
      <c r="D64" s="317"/>
      <c r="E64" s="317"/>
      <c r="F64" s="317"/>
      <c r="G64" s="317"/>
      <c r="H64" s="317"/>
      <c r="I64" s="317"/>
      <c r="J64" s="317"/>
      <c r="K64" s="185" t="s">
        <v>8</v>
      </c>
      <c r="L64" s="291"/>
      <c r="M64" s="45"/>
      <c r="N64" s="185" t="s">
        <v>9</v>
      </c>
      <c r="O64" s="290"/>
    </row>
    <row r="65" spans="1:15" ht="12" customHeight="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257"/>
      <c r="L65" s="257"/>
      <c r="M65" s="257"/>
      <c r="N65" s="42"/>
    </row>
    <row r="66" spans="1:15" s="35" customFormat="1" ht="18" customHeight="1">
      <c r="A66" s="342" t="s">
        <v>73</v>
      </c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5" s="35" customFormat="1" ht="20.100000000000001" customHeight="1">
      <c r="A67" s="307" t="s">
        <v>122</v>
      </c>
      <c r="B67" s="307"/>
      <c r="C67" s="307"/>
      <c r="D67" s="307"/>
      <c r="E67" s="307"/>
      <c r="F67" s="307"/>
      <c r="G67" s="307"/>
      <c r="H67" s="307"/>
      <c r="I67" s="318"/>
      <c r="J67" s="319"/>
      <c r="K67" s="157"/>
      <c r="L67" s="157"/>
    </row>
    <row r="68" spans="1:15" s="35" customFormat="1" ht="3.95" customHeight="1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120"/>
      <c r="L68" s="120"/>
      <c r="M68" s="120"/>
      <c r="N68" s="120"/>
    </row>
    <row r="69" spans="1:15" s="35" customFormat="1" ht="20.100000000000001" customHeight="1">
      <c r="A69" s="153" t="s">
        <v>74</v>
      </c>
      <c r="B69" s="157"/>
      <c r="C69" s="157"/>
      <c r="D69" s="157"/>
      <c r="I69" s="343"/>
      <c r="J69" s="344"/>
      <c r="K69" s="157"/>
      <c r="L69" s="157"/>
    </row>
    <row r="70" spans="1:15" s="35" customFormat="1" ht="3.95" customHeight="1">
      <c r="A70" s="153"/>
      <c r="B70" s="34"/>
      <c r="C70" s="34"/>
      <c r="D70" s="157"/>
      <c r="E70" s="34"/>
      <c r="F70" s="34"/>
      <c r="G70" s="157"/>
    </row>
    <row r="71" spans="1:15" s="35" customFormat="1" ht="20.100000000000001" customHeight="1">
      <c r="A71" s="307" t="s">
        <v>75</v>
      </c>
      <c r="B71" s="307"/>
      <c r="C71" s="307"/>
      <c r="D71" s="307"/>
      <c r="E71" s="152"/>
      <c r="F71" s="152"/>
      <c r="G71" s="152"/>
      <c r="H71" s="152"/>
      <c r="I71" s="345"/>
      <c r="J71" s="346"/>
      <c r="K71" s="152"/>
      <c r="L71" s="152"/>
      <c r="M71" s="152"/>
    </row>
    <row r="72" spans="1:15" s="35" customFormat="1" ht="3.95" customHeight="1">
      <c r="A72" s="257"/>
      <c r="B72" s="257"/>
      <c r="C72" s="257"/>
      <c r="D72" s="257"/>
      <c r="E72" s="257"/>
      <c r="F72" s="257"/>
      <c r="G72" s="257"/>
      <c r="H72" s="257"/>
      <c r="I72" s="257"/>
      <c r="J72" s="257"/>
      <c r="K72" s="120"/>
      <c r="L72" s="120"/>
      <c r="M72" s="120"/>
      <c r="N72" s="120"/>
    </row>
    <row r="73" spans="1:15" s="35" customFormat="1" ht="20.100000000000001" customHeight="1">
      <c r="A73" s="307" t="s">
        <v>213</v>
      </c>
      <c r="B73" s="307"/>
      <c r="C73" s="307"/>
      <c r="D73" s="307"/>
      <c r="E73" s="307"/>
      <c r="F73" s="307"/>
      <c r="G73" s="307"/>
      <c r="H73" s="152"/>
      <c r="I73" s="340"/>
      <c r="J73" s="341"/>
      <c r="K73" s="152"/>
      <c r="L73" s="152"/>
      <c r="M73" s="152"/>
    </row>
    <row r="74" spans="1:15" s="35" customFormat="1" ht="3.95" customHeight="1">
      <c r="A74" s="255"/>
      <c r="B74" s="255"/>
      <c r="C74" s="255"/>
      <c r="D74" s="255"/>
      <c r="E74" s="46"/>
      <c r="F74" s="46"/>
      <c r="G74" s="46"/>
    </row>
    <row r="75" spans="1:15" s="35" customFormat="1" ht="20.100000000000001" customHeight="1">
      <c r="A75" s="307" t="s">
        <v>76</v>
      </c>
      <c r="B75" s="307"/>
      <c r="C75" s="307"/>
      <c r="D75" s="307"/>
      <c r="E75" s="307"/>
      <c r="F75" s="307"/>
      <c r="G75" s="307"/>
      <c r="H75" s="307"/>
      <c r="I75" s="152"/>
      <c r="J75" s="152"/>
      <c r="K75" s="185" t="s">
        <v>8</v>
      </c>
      <c r="L75" s="291"/>
      <c r="M75" s="45"/>
      <c r="N75" s="185" t="s">
        <v>9</v>
      </c>
      <c r="O75" s="290"/>
    </row>
    <row r="76" spans="1:15" s="35" customFormat="1" ht="3.95" customHeight="1">
      <c r="A76" s="257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</row>
    <row r="77" spans="1:15" s="35" customFormat="1" ht="20.100000000000001" customHeight="1">
      <c r="A77" s="339" t="s">
        <v>333</v>
      </c>
      <c r="B77" s="339"/>
      <c r="C77" s="339"/>
      <c r="D77" s="339"/>
      <c r="E77" s="339"/>
      <c r="F77" s="339"/>
      <c r="G77" s="339"/>
      <c r="H77" s="339"/>
      <c r="I77" s="339"/>
      <c r="J77" s="339"/>
      <c r="K77" s="185" t="s">
        <v>8</v>
      </c>
      <c r="L77" s="291"/>
      <c r="M77" s="45"/>
      <c r="N77" s="185" t="s">
        <v>9</v>
      </c>
      <c r="O77" s="290"/>
    </row>
    <row r="78" spans="1:15" s="35" customFormat="1" ht="9.9499999999999993" customHeight="1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260"/>
      <c r="L78" s="260"/>
      <c r="M78" s="26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1"/>
  <sheetViews>
    <sheetView showGridLines="0" view="pageBreakPreview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2" customWidth="1"/>
    <col min="2" max="19" width="3" style="32" customWidth="1"/>
    <col min="20" max="20" width="2.42578125" style="32" customWidth="1"/>
    <col min="21" max="34" width="3" style="32" customWidth="1"/>
    <col min="35" max="35" width="3.5703125" style="32" customWidth="1"/>
    <col min="36" max="36" width="2" style="32" customWidth="1"/>
    <col min="37" max="37" width="8.5703125" style="32" customWidth="1"/>
    <col min="38" max="16384" width="9.140625" style="32"/>
  </cols>
  <sheetData>
    <row r="1" spans="1:36" ht="12.75" customHeight="1"/>
    <row r="2" spans="1:36" ht="15.75" customHeight="1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"/>
      <c r="AA2" s="7"/>
      <c r="AB2" s="7"/>
      <c r="AC2" s="7"/>
      <c r="AD2" s="7"/>
      <c r="AE2" s="748" t="s">
        <v>145</v>
      </c>
      <c r="AF2" s="749"/>
      <c r="AG2" s="749"/>
      <c r="AH2" s="749"/>
      <c r="AI2" s="750"/>
      <c r="AJ2" s="7"/>
    </row>
    <row r="3" spans="1:36" ht="2.4500000000000002" customHeight="1">
      <c r="A3" s="721"/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</row>
    <row r="4" spans="1:36" ht="36" customHeight="1">
      <c r="A4" s="751" t="s">
        <v>210</v>
      </c>
      <c r="B4" s="752"/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2"/>
      <c r="AI4" s="752"/>
      <c r="AJ4" s="752"/>
    </row>
    <row r="5" spans="1:36" ht="6.6" hidden="1" customHeight="1">
      <c r="A5" s="753"/>
      <c r="B5" s="754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755"/>
      <c r="AC5" s="755"/>
      <c r="AD5" s="755"/>
      <c r="AE5" s="755"/>
      <c r="AF5" s="755"/>
      <c r="AG5" s="755"/>
      <c r="AH5" s="755"/>
      <c r="AI5" s="755"/>
      <c r="AJ5" s="755"/>
    </row>
    <row r="6" spans="1:36" ht="60" customHeight="1">
      <c r="A6" s="7"/>
      <c r="B6" s="713"/>
      <c r="C6" s="714"/>
      <c r="D6" s="714"/>
      <c r="E6" s="714"/>
      <c r="F6" s="714"/>
      <c r="G6" s="714"/>
      <c r="H6" s="714"/>
      <c r="I6" s="714"/>
      <c r="J6" s="714"/>
      <c r="K6" s="714"/>
      <c r="L6" s="714"/>
      <c r="M6" s="714"/>
      <c r="N6" s="714"/>
      <c r="O6" s="714"/>
      <c r="P6" s="714"/>
      <c r="Q6" s="714"/>
      <c r="R6" s="714"/>
      <c r="S6" s="714"/>
      <c r="T6" s="714"/>
      <c r="U6" s="714"/>
      <c r="V6" s="714"/>
      <c r="W6" s="714"/>
      <c r="X6" s="714"/>
      <c r="Y6" s="714"/>
      <c r="Z6" s="714"/>
      <c r="AA6" s="714"/>
      <c r="AB6" s="714"/>
      <c r="AC6" s="714"/>
      <c r="AD6" s="714"/>
      <c r="AE6" s="714"/>
      <c r="AF6" s="714"/>
      <c r="AG6" s="714"/>
      <c r="AH6" s="714"/>
      <c r="AI6" s="715"/>
      <c r="AJ6" s="7"/>
    </row>
    <row r="7" spans="1:36">
      <c r="A7" s="7"/>
      <c r="B7" s="716"/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7"/>
      <c r="AF7" s="717"/>
      <c r="AG7" s="717"/>
      <c r="AH7" s="717"/>
      <c r="AI7" s="718"/>
      <c r="AJ7" s="7"/>
    </row>
    <row r="8" spans="1:36" ht="13.5" customHeight="1">
      <c r="A8" s="7"/>
      <c r="B8" s="719" t="s">
        <v>321</v>
      </c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20"/>
      <c r="S8" s="720"/>
      <c r="T8" s="720"/>
      <c r="U8" s="720"/>
      <c r="V8" s="720"/>
      <c r="W8" s="720"/>
      <c r="X8" s="720"/>
      <c r="Y8" s="720"/>
      <c r="Z8" s="720"/>
      <c r="AA8" s="720"/>
      <c r="AB8" s="721"/>
      <c r="AC8" s="721"/>
      <c r="AD8" s="721"/>
      <c r="AE8" s="721"/>
      <c r="AF8" s="721"/>
      <c r="AG8" s="721"/>
      <c r="AH8" s="721"/>
      <c r="AI8" s="721"/>
      <c r="AJ8" s="7"/>
    </row>
    <row r="9" spans="1:36" ht="6" customHeight="1">
      <c r="A9" s="7"/>
      <c r="B9" s="722"/>
      <c r="C9" s="722"/>
      <c r="D9" s="722"/>
      <c r="E9" s="722"/>
      <c r="F9" s="722"/>
      <c r="G9" s="722"/>
      <c r="H9" s="722"/>
      <c r="I9" s="722"/>
      <c r="J9" s="722"/>
      <c r="K9" s="722"/>
      <c r="L9" s="722"/>
      <c r="M9" s="722"/>
      <c r="N9" s="722"/>
      <c r="O9" s="722"/>
      <c r="P9" s="722"/>
      <c r="Q9" s="722"/>
      <c r="R9" s="722"/>
      <c r="S9" s="722"/>
      <c r="T9" s="722"/>
      <c r="U9" s="722"/>
      <c r="V9" s="722"/>
      <c r="W9" s="722"/>
      <c r="X9" s="722"/>
      <c r="Y9" s="722"/>
      <c r="Z9" s="722"/>
      <c r="AA9" s="722"/>
      <c r="AB9" s="721"/>
      <c r="AC9" s="721"/>
      <c r="AD9" s="721"/>
      <c r="AE9" s="721"/>
      <c r="AF9" s="721"/>
      <c r="AG9" s="721"/>
      <c r="AH9" s="721"/>
      <c r="AI9" s="721"/>
      <c r="AJ9" s="7"/>
    </row>
    <row r="10" spans="1:36" ht="2.1" customHeight="1">
      <c r="A10" s="7"/>
      <c r="B10" s="7"/>
      <c r="C10" s="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28.5" customHeight="1">
      <c r="A11" s="13"/>
      <c r="B11" s="746" t="s">
        <v>81</v>
      </c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  <c r="Q11" s="746"/>
      <c r="R11" s="746"/>
      <c r="S11" s="746"/>
      <c r="T11" s="746"/>
      <c r="U11" s="746"/>
      <c r="V11" s="746"/>
      <c r="W11" s="746"/>
      <c r="X11" s="746"/>
      <c r="Y11" s="746"/>
      <c r="Z11" s="746"/>
      <c r="AA11" s="746"/>
      <c r="AB11" s="746"/>
      <c r="AC11" s="746"/>
      <c r="AD11" s="746"/>
      <c r="AE11" s="746"/>
      <c r="AF11" s="746"/>
      <c r="AG11" s="746"/>
      <c r="AH11" s="746"/>
      <c r="AI11" s="746"/>
      <c r="AJ11" s="7"/>
    </row>
    <row r="12" spans="1:36" ht="1.35" customHeight="1">
      <c r="A12" s="13"/>
      <c r="B12" s="746"/>
      <c r="C12" s="746"/>
      <c r="D12" s="746"/>
      <c r="E12" s="746"/>
      <c r="F12" s="746"/>
      <c r="G12" s="746"/>
      <c r="H12" s="746"/>
      <c r="I12" s="746"/>
      <c r="J12" s="746"/>
      <c r="K12" s="746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46"/>
      <c r="AA12" s="746"/>
      <c r="AB12" s="746"/>
      <c r="AC12" s="746"/>
      <c r="AD12" s="746"/>
      <c r="AE12" s="746"/>
      <c r="AF12" s="746"/>
      <c r="AG12" s="746"/>
      <c r="AH12" s="746"/>
      <c r="AI12" s="746"/>
      <c r="AJ12" s="7"/>
    </row>
    <row r="13" spans="1:36" ht="27" customHeight="1">
      <c r="A13" s="128" t="s">
        <v>82</v>
      </c>
      <c r="B13" s="492" t="s">
        <v>408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7"/>
    </row>
    <row r="14" spans="1:36" ht="27" customHeight="1">
      <c r="A14" s="128" t="s">
        <v>83</v>
      </c>
      <c r="B14" s="492" t="s">
        <v>409</v>
      </c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7"/>
    </row>
    <row r="15" spans="1:36" ht="27" customHeight="1">
      <c r="A15" s="128" t="s">
        <v>84</v>
      </c>
      <c r="B15" s="492" t="s">
        <v>410</v>
      </c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7"/>
    </row>
    <row r="16" spans="1:36" ht="45" customHeight="1">
      <c r="A16" s="128" t="s">
        <v>85</v>
      </c>
      <c r="B16" s="492" t="s">
        <v>411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7"/>
    </row>
    <row r="17" spans="1:37">
      <c r="A17" s="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7">
      <c r="A18" s="7"/>
      <c r="B18" s="737"/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9"/>
      <c r="T18" s="7"/>
      <c r="U18" s="724"/>
      <c r="V18" s="725"/>
      <c r="W18" s="725"/>
      <c r="X18" s="725"/>
      <c r="Y18" s="725"/>
      <c r="Z18" s="725"/>
      <c r="AA18" s="725"/>
      <c r="AB18" s="725"/>
      <c r="AC18" s="725"/>
      <c r="AD18" s="725"/>
      <c r="AE18" s="725"/>
      <c r="AF18" s="725"/>
      <c r="AG18" s="725"/>
      <c r="AH18" s="725"/>
      <c r="AI18" s="726"/>
      <c r="AJ18" s="7"/>
    </row>
    <row r="19" spans="1:37">
      <c r="A19" s="7"/>
      <c r="B19" s="740"/>
      <c r="C19" s="741"/>
      <c r="D19" s="741"/>
      <c r="E19" s="741"/>
      <c r="F19" s="741"/>
      <c r="G19" s="741"/>
      <c r="H19" s="741"/>
      <c r="I19" s="741"/>
      <c r="J19" s="741"/>
      <c r="K19" s="741"/>
      <c r="L19" s="741"/>
      <c r="M19" s="741"/>
      <c r="N19" s="741"/>
      <c r="O19" s="741"/>
      <c r="P19" s="741"/>
      <c r="Q19" s="741"/>
      <c r="R19" s="741"/>
      <c r="S19" s="742"/>
      <c r="T19" s="7"/>
      <c r="U19" s="727"/>
      <c r="V19" s="728"/>
      <c r="W19" s="728"/>
      <c r="X19" s="728"/>
      <c r="Y19" s="728"/>
      <c r="Z19" s="728"/>
      <c r="AA19" s="728"/>
      <c r="AB19" s="728"/>
      <c r="AC19" s="728"/>
      <c r="AD19" s="728"/>
      <c r="AE19" s="728"/>
      <c r="AF19" s="728"/>
      <c r="AG19" s="728"/>
      <c r="AH19" s="728"/>
      <c r="AI19" s="729"/>
      <c r="AJ19" s="7"/>
    </row>
    <row r="20" spans="1:37">
      <c r="A20" s="7"/>
      <c r="B20" s="740"/>
      <c r="C20" s="741"/>
      <c r="D20" s="741"/>
      <c r="E20" s="741"/>
      <c r="F20" s="741"/>
      <c r="G20" s="741"/>
      <c r="H20" s="741"/>
      <c r="I20" s="741"/>
      <c r="J20" s="741"/>
      <c r="K20" s="741"/>
      <c r="L20" s="741"/>
      <c r="M20" s="741"/>
      <c r="N20" s="741"/>
      <c r="O20" s="741"/>
      <c r="P20" s="741"/>
      <c r="Q20" s="741"/>
      <c r="R20" s="741"/>
      <c r="S20" s="742"/>
      <c r="T20" s="7"/>
      <c r="U20" s="727"/>
      <c r="V20" s="728"/>
      <c r="W20" s="728"/>
      <c r="X20" s="728"/>
      <c r="Y20" s="728"/>
      <c r="Z20" s="728"/>
      <c r="AA20" s="728"/>
      <c r="AB20" s="728"/>
      <c r="AC20" s="728"/>
      <c r="AD20" s="728"/>
      <c r="AE20" s="728"/>
      <c r="AF20" s="728"/>
      <c r="AG20" s="728"/>
      <c r="AH20" s="728"/>
      <c r="AI20" s="729"/>
      <c r="AJ20" s="7"/>
    </row>
    <row r="21" spans="1:37">
      <c r="A21" s="7"/>
      <c r="B21" s="740"/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41"/>
      <c r="P21" s="741"/>
      <c r="Q21" s="741"/>
      <c r="R21" s="741"/>
      <c r="S21" s="742"/>
      <c r="T21" s="7"/>
      <c r="U21" s="727"/>
      <c r="V21" s="728"/>
      <c r="W21" s="728"/>
      <c r="X21" s="728"/>
      <c r="Y21" s="728"/>
      <c r="Z21" s="728"/>
      <c r="AA21" s="728"/>
      <c r="AB21" s="728"/>
      <c r="AC21" s="728"/>
      <c r="AD21" s="728"/>
      <c r="AE21" s="728"/>
      <c r="AF21" s="728"/>
      <c r="AG21" s="728"/>
      <c r="AH21" s="728"/>
      <c r="AI21" s="729"/>
      <c r="AJ21" s="7"/>
    </row>
    <row r="22" spans="1:37">
      <c r="A22" s="7"/>
      <c r="B22" s="740"/>
      <c r="C22" s="741"/>
      <c r="D22" s="741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741"/>
      <c r="P22" s="741"/>
      <c r="Q22" s="741"/>
      <c r="R22" s="741"/>
      <c r="S22" s="742"/>
      <c r="T22" s="7"/>
      <c r="U22" s="727"/>
      <c r="V22" s="728"/>
      <c r="W22" s="728"/>
      <c r="X22" s="728"/>
      <c r="Y22" s="728"/>
      <c r="Z22" s="728"/>
      <c r="AA22" s="728"/>
      <c r="AB22" s="728"/>
      <c r="AC22" s="728"/>
      <c r="AD22" s="728"/>
      <c r="AE22" s="728"/>
      <c r="AF22" s="728"/>
      <c r="AG22" s="728"/>
      <c r="AH22" s="728"/>
      <c r="AI22" s="729"/>
      <c r="AJ22" s="7"/>
    </row>
    <row r="23" spans="1:37">
      <c r="A23" s="7"/>
      <c r="B23" s="740"/>
      <c r="C23" s="741"/>
      <c r="D23" s="741"/>
      <c r="E23" s="741"/>
      <c r="F23" s="741"/>
      <c r="G23" s="741"/>
      <c r="H23" s="741"/>
      <c r="I23" s="741"/>
      <c r="J23" s="741"/>
      <c r="K23" s="741"/>
      <c r="L23" s="741"/>
      <c r="M23" s="741"/>
      <c r="N23" s="741"/>
      <c r="O23" s="741"/>
      <c r="P23" s="741"/>
      <c r="Q23" s="741"/>
      <c r="R23" s="741"/>
      <c r="S23" s="742"/>
      <c r="T23" s="7"/>
      <c r="U23" s="727"/>
      <c r="V23" s="728"/>
      <c r="W23" s="728"/>
      <c r="X23" s="728"/>
      <c r="Y23" s="728"/>
      <c r="Z23" s="728"/>
      <c r="AA23" s="728"/>
      <c r="AB23" s="728"/>
      <c r="AC23" s="728"/>
      <c r="AD23" s="728"/>
      <c r="AE23" s="728"/>
      <c r="AF23" s="728"/>
      <c r="AG23" s="728"/>
      <c r="AH23" s="728"/>
      <c r="AI23" s="729"/>
      <c r="AJ23" s="7"/>
    </row>
    <row r="24" spans="1:37" ht="6" customHeight="1">
      <c r="A24" s="7"/>
      <c r="B24" s="740"/>
      <c r="C24" s="741"/>
      <c r="D24" s="741"/>
      <c r="E24" s="741"/>
      <c r="F24" s="741"/>
      <c r="G24" s="741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2"/>
      <c r="T24" s="104"/>
      <c r="U24" s="727"/>
      <c r="V24" s="728"/>
      <c r="W24" s="728"/>
      <c r="X24" s="728"/>
      <c r="Y24" s="728"/>
      <c r="Z24" s="728"/>
      <c r="AA24" s="728"/>
      <c r="AB24" s="728"/>
      <c r="AC24" s="728"/>
      <c r="AD24" s="728"/>
      <c r="AE24" s="728"/>
      <c r="AF24" s="728"/>
      <c r="AG24" s="728"/>
      <c r="AH24" s="728"/>
      <c r="AI24" s="729"/>
      <c r="AJ24" s="7"/>
    </row>
    <row r="25" spans="1:37" ht="6" customHeight="1">
      <c r="A25" s="7"/>
      <c r="B25" s="743"/>
      <c r="C25" s="744"/>
      <c r="D25" s="744"/>
      <c r="E25" s="744"/>
      <c r="F25" s="744"/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5"/>
      <c r="T25" s="7"/>
      <c r="U25" s="730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1"/>
      <c r="AG25" s="731"/>
      <c r="AH25" s="731"/>
      <c r="AI25" s="732"/>
      <c r="AJ25" s="7"/>
    </row>
    <row r="26" spans="1:37" ht="12.75" customHeight="1">
      <c r="A26" s="7"/>
      <c r="B26" s="735" t="s">
        <v>281</v>
      </c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9"/>
      <c r="U26" s="733" t="s">
        <v>282</v>
      </c>
      <c r="V26" s="734"/>
      <c r="W26" s="734"/>
      <c r="X26" s="734"/>
      <c r="Y26" s="734"/>
      <c r="Z26" s="734"/>
      <c r="AA26" s="734"/>
      <c r="AB26" s="734"/>
      <c r="AC26" s="734"/>
      <c r="AD26" s="734"/>
      <c r="AE26" s="734"/>
      <c r="AF26" s="734"/>
      <c r="AG26" s="734"/>
      <c r="AH26" s="734"/>
      <c r="AI26" s="734"/>
      <c r="AJ26" s="7"/>
    </row>
    <row r="27" spans="1:37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"/>
    </row>
    <row r="28" spans="1:37" ht="15.75" customHeight="1">
      <c r="A28" s="7"/>
      <c r="B28" s="641" t="s">
        <v>208</v>
      </c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1"/>
      <c r="AJ28" s="7"/>
    </row>
    <row r="29" spans="1:37" ht="49.5" customHeight="1">
      <c r="A29" s="7"/>
      <c r="B29" s="639" t="s">
        <v>443</v>
      </c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639"/>
      <c r="AJ29" s="7"/>
    </row>
    <row r="30" spans="1:37" ht="3" customHeight="1">
      <c r="A30" s="72"/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1:37">
      <c r="B31" s="723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3" customWidth="1"/>
    <col min="2" max="2" width="14.5703125" style="13" customWidth="1"/>
    <col min="3" max="8" width="3" style="13" customWidth="1"/>
    <col min="9" max="10" width="3.42578125" style="13" customWidth="1"/>
    <col min="11" max="12" width="2.85546875" style="13" customWidth="1"/>
    <col min="13" max="13" width="2.5703125" style="13" customWidth="1"/>
    <col min="14" max="14" width="3.140625" style="13" customWidth="1"/>
    <col min="15" max="24" width="3" style="13" customWidth="1"/>
    <col min="25" max="25" width="5.5703125" style="13" customWidth="1"/>
    <col min="26" max="26" width="2.85546875" style="13" customWidth="1"/>
    <col min="27" max="27" width="8.5703125" style="13" customWidth="1"/>
    <col min="28" max="28" width="3.42578125" style="13" customWidth="1"/>
    <col min="29" max="29" width="6.5703125" style="13" customWidth="1"/>
    <col min="30" max="30" width="9" style="13" customWidth="1"/>
    <col min="31" max="31" width="24.42578125" style="13" hidden="1" customWidth="1"/>
    <col min="32" max="16384" width="9.140625" style="13"/>
  </cols>
  <sheetData>
    <row r="1" spans="1:31" ht="15.75" customHeight="1">
      <c r="Y1" s="748" t="s">
        <v>145</v>
      </c>
      <c r="Z1" s="749"/>
      <c r="AA1" s="750"/>
    </row>
    <row r="2" spans="1:31" s="14" customFormat="1" ht="26.25" customHeight="1">
      <c r="A2" s="837" t="s">
        <v>303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  <c r="Y2" s="837"/>
      <c r="Z2" s="837"/>
      <c r="AA2" s="837"/>
      <c r="AB2" s="837"/>
      <c r="AE2" s="210">
        <f ca="1">MIN(Z25,Z52,Z78,Z103,Z129)</f>
        <v>0</v>
      </c>
    </row>
    <row r="3" spans="1:31" s="14" customFormat="1" ht="12.75">
      <c r="A3" s="837" t="s">
        <v>382</v>
      </c>
      <c r="B3" s="837"/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  <c r="S3" s="837"/>
      <c r="T3" s="837"/>
      <c r="U3" s="837"/>
      <c r="V3" s="837"/>
      <c r="W3" s="837"/>
      <c r="X3" s="837"/>
      <c r="Y3" s="837"/>
      <c r="Z3" s="837"/>
      <c r="AA3" s="837"/>
      <c r="AB3" s="837"/>
      <c r="AE3" s="210"/>
    </row>
    <row r="4" spans="1:31" ht="15" customHeight="1">
      <c r="A4" s="473" t="s">
        <v>383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763">
        <v>500000</v>
      </c>
      <c r="X4" s="764"/>
      <c r="Y4" s="764"/>
      <c r="Z4" s="765"/>
      <c r="AA4" s="91" t="s">
        <v>8</v>
      </c>
      <c r="AB4" s="772" t="str">
        <f ca="1">IF(Z22=0,"","x")</f>
        <v/>
      </c>
    </row>
    <row r="5" spans="1:31" ht="3" customHeight="1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766"/>
      <c r="X5" s="767"/>
      <c r="Y5" s="767"/>
      <c r="Z5" s="768"/>
      <c r="AB5" s="773"/>
    </row>
    <row r="6" spans="1:31" ht="14.1" customHeight="1">
      <c r="A6" s="841" t="s">
        <v>441</v>
      </c>
      <c r="B6" s="842"/>
      <c r="C6" s="842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842"/>
      <c r="P6" s="842"/>
      <c r="Q6" s="842"/>
      <c r="R6" s="842"/>
      <c r="S6" s="842"/>
      <c r="T6" s="842"/>
      <c r="U6" s="842"/>
      <c r="V6" s="842"/>
      <c r="W6" s="842"/>
      <c r="X6" s="842"/>
      <c r="Y6" s="842"/>
      <c r="Z6" s="842"/>
      <c r="AA6" s="842"/>
      <c r="AB6" s="235"/>
    </row>
    <row r="7" spans="1:31" ht="15.95" customHeight="1">
      <c r="A7" s="830" t="s">
        <v>123</v>
      </c>
      <c r="B7" s="831"/>
      <c r="C7" s="831"/>
      <c r="D7" s="831"/>
      <c r="E7" s="831"/>
      <c r="F7" s="831"/>
      <c r="G7" s="831"/>
      <c r="H7" s="831"/>
      <c r="I7" s="831"/>
      <c r="J7" s="831"/>
      <c r="K7" s="831"/>
      <c r="L7" s="831"/>
      <c r="M7" s="831"/>
      <c r="N7" s="831"/>
      <c r="O7" s="831"/>
      <c r="P7" s="831"/>
      <c r="Q7" s="831"/>
      <c r="R7" s="831"/>
      <c r="S7" s="831"/>
      <c r="T7" s="831"/>
      <c r="U7" s="831"/>
      <c r="V7" s="831"/>
      <c r="W7" s="831"/>
      <c r="X7" s="831"/>
      <c r="Y7" s="831"/>
      <c r="Z7" s="831"/>
      <c r="AA7" s="831"/>
      <c r="AB7" s="613"/>
    </row>
    <row r="8" spans="1:31" ht="40.5" customHeight="1">
      <c r="A8" s="769" t="s">
        <v>124</v>
      </c>
      <c r="B8" s="769"/>
      <c r="C8" s="769" t="s">
        <v>125</v>
      </c>
      <c r="D8" s="769"/>
      <c r="E8" s="769"/>
      <c r="F8" s="769" t="s">
        <v>126</v>
      </c>
      <c r="G8" s="769"/>
      <c r="H8" s="769"/>
      <c r="I8" s="769"/>
      <c r="J8" s="769"/>
      <c r="K8" s="769" t="s">
        <v>127</v>
      </c>
      <c r="L8" s="770"/>
      <c r="M8" s="770"/>
      <c r="N8" s="770"/>
      <c r="O8" s="770"/>
      <c r="P8" s="769" t="s">
        <v>163</v>
      </c>
      <c r="Q8" s="770"/>
      <c r="R8" s="770"/>
      <c r="S8" s="770"/>
      <c r="T8" s="770"/>
      <c r="U8" s="770"/>
      <c r="V8" s="771" t="s">
        <v>128</v>
      </c>
      <c r="W8" s="771"/>
      <c r="X8" s="771"/>
      <c r="Y8" s="771"/>
      <c r="Z8" s="769" t="s">
        <v>129</v>
      </c>
      <c r="AA8" s="769"/>
      <c r="AB8" s="769"/>
    </row>
    <row r="9" spans="1:31" ht="18.75" customHeight="1">
      <c r="A9" s="838" t="s">
        <v>270</v>
      </c>
      <c r="B9" s="839"/>
      <c r="C9" s="839"/>
      <c r="D9" s="839"/>
      <c r="E9" s="839"/>
      <c r="F9" s="839"/>
      <c r="G9" s="839"/>
      <c r="H9" s="839"/>
      <c r="I9" s="839"/>
      <c r="J9" s="839"/>
      <c r="K9" s="839"/>
      <c r="L9" s="839"/>
      <c r="M9" s="839"/>
      <c r="N9" s="839"/>
      <c r="O9" s="839"/>
      <c r="P9" s="839"/>
      <c r="Q9" s="839"/>
      <c r="R9" s="839"/>
      <c r="S9" s="839"/>
      <c r="T9" s="839"/>
      <c r="U9" s="839"/>
      <c r="V9" s="839"/>
      <c r="W9" s="839"/>
      <c r="X9" s="839"/>
      <c r="Y9" s="839"/>
      <c r="Z9" s="839"/>
      <c r="AA9" s="839"/>
      <c r="AB9" s="840"/>
    </row>
    <row r="10" spans="1:31" ht="40.5" customHeight="1">
      <c r="A10" s="762"/>
      <c r="B10" s="762"/>
      <c r="C10" s="774"/>
      <c r="D10" s="774"/>
      <c r="E10" s="774"/>
      <c r="F10" s="762" t="s">
        <v>48</v>
      </c>
      <c r="G10" s="762"/>
      <c r="H10" s="762"/>
      <c r="I10" s="762"/>
      <c r="J10" s="762"/>
      <c r="K10" s="775" t="s">
        <v>269</v>
      </c>
      <c r="L10" s="775"/>
      <c r="M10" s="775"/>
      <c r="N10" s="775"/>
      <c r="O10" s="775"/>
      <c r="P10" s="836" t="s">
        <v>48</v>
      </c>
      <c r="Q10" s="836"/>
      <c r="R10" s="836"/>
      <c r="S10" s="836"/>
      <c r="T10" s="836"/>
      <c r="U10" s="836"/>
      <c r="V10" s="776"/>
      <c r="W10" s="607"/>
      <c r="X10" s="607"/>
      <c r="Y10" s="607"/>
      <c r="Z10" s="777"/>
      <c r="AA10" s="777"/>
      <c r="AB10" s="777"/>
    </row>
    <row r="11" spans="1:31" s="83" customFormat="1" ht="39" customHeight="1">
      <c r="A11" s="762"/>
      <c r="B11" s="762"/>
      <c r="C11" s="774"/>
      <c r="D11" s="774"/>
      <c r="E11" s="774"/>
      <c r="F11" s="762" t="s">
        <v>48</v>
      </c>
      <c r="G11" s="762"/>
      <c r="H11" s="762"/>
      <c r="I11" s="762"/>
      <c r="J11" s="762"/>
      <c r="K11" s="824" t="s">
        <v>271</v>
      </c>
      <c r="L11" s="824"/>
      <c r="M11" s="824"/>
      <c r="N11" s="824"/>
      <c r="O11" s="824"/>
      <c r="P11" s="836"/>
      <c r="Q11" s="836"/>
      <c r="R11" s="836"/>
      <c r="S11" s="836"/>
      <c r="T11" s="836"/>
      <c r="U11" s="836"/>
      <c r="V11" s="776"/>
      <c r="W11" s="607"/>
      <c r="X11" s="607"/>
      <c r="Y11" s="607"/>
      <c r="Z11" s="777"/>
      <c r="AA11" s="777"/>
      <c r="AB11" s="777"/>
    </row>
    <row r="12" spans="1:31" ht="18.75" customHeight="1">
      <c r="A12" s="820" t="s">
        <v>412</v>
      </c>
      <c r="B12" s="821"/>
      <c r="C12" s="821"/>
      <c r="D12" s="821"/>
      <c r="E12" s="821"/>
      <c r="F12" s="821"/>
      <c r="G12" s="821"/>
      <c r="H12" s="821"/>
      <c r="I12" s="821"/>
      <c r="J12" s="821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2"/>
      <c r="AD12" s="100" t="s">
        <v>259</v>
      </c>
    </row>
    <row r="13" spans="1:31" ht="40.5" customHeight="1">
      <c r="A13" s="762"/>
      <c r="B13" s="762"/>
      <c r="C13" s="784"/>
      <c r="D13" s="784"/>
      <c r="E13" s="784"/>
      <c r="F13" s="762" t="s">
        <v>48</v>
      </c>
      <c r="G13" s="762"/>
      <c r="H13" s="762"/>
      <c r="I13" s="762"/>
      <c r="J13" s="762"/>
      <c r="K13" s="823" t="s">
        <v>413</v>
      </c>
      <c r="L13" s="823"/>
      <c r="M13" s="823"/>
      <c r="N13" s="823"/>
      <c r="O13" s="823"/>
      <c r="P13" s="762"/>
      <c r="Q13" s="762"/>
      <c r="R13" s="762"/>
      <c r="S13" s="762"/>
      <c r="T13" s="762"/>
      <c r="U13" s="762"/>
      <c r="V13" s="776"/>
      <c r="W13" s="607"/>
      <c r="X13" s="607"/>
      <c r="Y13" s="607"/>
      <c r="Z13" s="777"/>
      <c r="AA13" s="777"/>
      <c r="AB13" s="777"/>
      <c r="AD13" s="101" t="s">
        <v>260</v>
      </c>
    </row>
    <row r="14" spans="1:31" s="83" customFormat="1" ht="40.5" customHeight="1">
      <c r="A14" s="762"/>
      <c r="B14" s="762"/>
      <c r="C14" s="784"/>
      <c r="D14" s="784"/>
      <c r="E14" s="784"/>
      <c r="F14" s="762" t="s">
        <v>48</v>
      </c>
      <c r="G14" s="762"/>
      <c r="H14" s="762"/>
      <c r="I14" s="762"/>
      <c r="J14" s="762"/>
      <c r="K14" s="785" t="s">
        <v>413</v>
      </c>
      <c r="L14" s="785"/>
      <c r="M14" s="785"/>
      <c r="N14" s="785"/>
      <c r="O14" s="785"/>
      <c r="P14" s="762"/>
      <c r="Q14" s="762"/>
      <c r="R14" s="762"/>
      <c r="S14" s="762"/>
      <c r="T14" s="762"/>
      <c r="U14" s="762"/>
      <c r="V14" s="776"/>
      <c r="W14" s="607"/>
      <c r="X14" s="607"/>
      <c r="Y14" s="607"/>
      <c r="Z14" s="777"/>
      <c r="AA14" s="777"/>
      <c r="AB14" s="777"/>
      <c r="AD14" s="95"/>
    </row>
    <row r="15" spans="1:31" ht="18.75" customHeight="1">
      <c r="A15" s="817" t="s">
        <v>414</v>
      </c>
      <c r="B15" s="834"/>
      <c r="C15" s="834"/>
      <c r="D15" s="834"/>
      <c r="E15" s="834"/>
      <c r="F15" s="834"/>
      <c r="G15" s="834"/>
      <c r="H15" s="834"/>
      <c r="I15" s="834"/>
      <c r="J15" s="834"/>
      <c r="K15" s="834"/>
      <c r="L15" s="834"/>
      <c r="M15" s="834"/>
      <c r="N15" s="834"/>
      <c r="O15" s="834"/>
      <c r="P15" s="834"/>
      <c r="Q15" s="834"/>
      <c r="R15" s="834"/>
      <c r="S15" s="834"/>
      <c r="T15" s="834"/>
      <c r="U15" s="834"/>
      <c r="V15" s="834"/>
      <c r="W15" s="834"/>
      <c r="X15" s="834"/>
      <c r="Y15" s="834"/>
      <c r="Z15" s="834"/>
      <c r="AA15" s="834"/>
      <c r="AB15" s="835"/>
      <c r="AD15" s="100" t="s">
        <v>259</v>
      </c>
    </row>
    <row r="16" spans="1:31" ht="40.5" customHeight="1">
      <c r="A16" s="762" t="s">
        <v>48</v>
      </c>
      <c r="B16" s="762"/>
      <c r="C16" s="774" t="s">
        <v>48</v>
      </c>
      <c r="D16" s="774"/>
      <c r="E16" s="774"/>
      <c r="F16" s="762" t="s">
        <v>48</v>
      </c>
      <c r="G16" s="762"/>
      <c r="H16" s="762"/>
      <c r="I16" s="762"/>
      <c r="J16" s="762"/>
      <c r="K16" s="823" t="s">
        <v>415</v>
      </c>
      <c r="L16" s="823"/>
      <c r="M16" s="823"/>
      <c r="N16" s="823"/>
      <c r="O16" s="823"/>
      <c r="P16" s="833" t="s">
        <v>48</v>
      </c>
      <c r="Q16" s="833"/>
      <c r="R16" s="833"/>
      <c r="S16" s="833"/>
      <c r="T16" s="833"/>
      <c r="U16" s="833"/>
      <c r="V16" s="776"/>
      <c r="W16" s="607"/>
      <c r="X16" s="607"/>
      <c r="Y16" s="607"/>
      <c r="Z16" s="777"/>
      <c r="AA16" s="777"/>
      <c r="AB16" s="777"/>
      <c r="AD16" s="101" t="s">
        <v>260</v>
      </c>
    </row>
    <row r="17" spans="1:30" s="83" customFormat="1" ht="40.5" customHeight="1">
      <c r="A17" s="762" t="s">
        <v>48</v>
      </c>
      <c r="B17" s="762"/>
      <c r="C17" s="774" t="s">
        <v>48</v>
      </c>
      <c r="D17" s="774"/>
      <c r="E17" s="774"/>
      <c r="F17" s="762" t="s">
        <v>48</v>
      </c>
      <c r="G17" s="762"/>
      <c r="H17" s="762"/>
      <c r="I17" s="762"/>
      <c r="J17" s="762"/>
      <c r="K17" s="785" t="s">
        <v>416</v>
      </c>
      <c r="L17" s="785"/>
      <c r="M17" s="785"/>
      <c r="N17" s="785"/>
      <c r="O17" s="785"/>
      <c r="P17" s="833" t="s">
        <v>48</v>
      </c>
      <c r="Q17" s="833"/>
      <c r="R17" s="833"/>
      <c r="S17" s="833"/>
      <c r="T17" s="833"/>
      <c r="U17" s="833"/>
      <c r="V17" s="776"/>
      <c r="W17" s="607"/>
      <c r="X17" s="607"/>
      <c r="Y17" s="607"/>
      <c r="Z17" s="777"/>
      <c r="AA17" s="777"/>
      <c r="AB17" s="777"/>
    </row>
    <row r="18" spans="1:30" ht="18.75" customHeight="1">
      <c r="A18" s="761" t="s">
        <v>417</v>
      </c>
      <c r="B18" s="761"/>
      <c r="C18" s="761"/>
      <c r="D18" s="761"/>
      <c r="E18" s="761"/>
      <c r="F18" s="761"/>
      <c r="G18" s="761"/>
      <c r="H18" s="761"/>
      <c r="I18" s="761"/>
      <c r="J18" s="761"/>
      <c r="K18" s="761"/>
      <c r="L18" s="761"/>
      <c r="M18" s="761"/>
      <c r="N18" s="761"/>
      <c r="O18" s="761"/>
      <c r="P18" s="761"/>
      <c r="Q18" s="761"/>
      <c r="R18" s="761"/>
      <c r="S18" s="761"/>
      <c r="T18" s="761"/>
      <c r="U18" s="761"/>
      <c r="V18" s="761"/>
      <c r="W18" s="761"/>
      <c r="X18" s="761"/>
      <c r="Y18" s="761"/>
      <c r="Z18" s="761"/>
      <c r="AA18" s="761"/>
      <c r="AB18" s="761"/>
      <c r="AD18" s="100" t="s">
        <v>259</v>
      </c>
    </row>
    <row r="19" spans="1:30" ht="40.5" customHeight="1">
      <c r="A19" s="762" t="s">
        <v>48</v>
      </c>
      <c r="B19" s="762"/>
      <c r="C19" s="784" t="s">
        <v>48</v>
      </c>
      <c r="D19" s="784"/>
      <c r="E19" s="784"/>
      <c r="F19" s="762" t="s">
        <v>48</v>
      </c>
      <c r="G19" s="762"/>
      <c r="H19" s="762"/>
      <c r="I19" s="762"/>
      <c r="J19" s="762"/>
      <c r="K19" s="823" t="s">
        <v>418</v>
      </c>
      <c r="L19" s="823"/>
      <c r="M19" s="823"/>
      <c r="N19" s="823"/>
      <c r="O19" s="823"/>
      <c r="P19" s="762" t="s">
        <v>48</v>
      </c>
      <c r="Q19" s="762"/>
      <c r="R19" s="762"/>
      <c r="S19" s="762"/>
      <c r="T19" s="762"/>
      <c r="U19" s="762"/>
      <c r="V19" s="776"/>
      <c r="W19" s="607"/>
      <c r="X19" s="607"/>
      <c r="Y19" s="607"/>
      <c r="Z19" s="777"/>
      <c r="AA19" s="777"/>
      <c r="AB19" s="777"/>
      <c r="AD19" s="101" t="s">
        <v>260</v>
      </c>
    </row>
    <row r="20" spans="1:30" s="83" customFormat="1" ht="40.5" customHeight="1">
      <c r="A20" s="762" t="s">
        <v>48</v>
      </c>
      <c r="B20" s="762"/>
      <c r="C20" s="784" t="s">
        <v>48</v>
      </c>
      <c r="D20" s="784"/>
      <c r="E20" s="784"/>
      <c r="F20" s="762" t="s">
        <v>48</v>
      </c>
      <c r="G20" s="762"/>
      <c r="H20" s="762"/>
      <c r="I20" s="762"/>
      <c r="J20" s="762"/>
      <c r="K20" s="785" t="s">
        <v>418</v>
      </c>
      <c r="L20" s="785"/>
      <c r="M20" s="785"/>
      <c r="N20" s="785"/>
      <c r="O20" s="785"/>
      <c r="P20" s="762" t="s">
        <v>48</v>
      </c>
      <c r="Q20" s="762"/>
      <c r="R20" s="762"/>
      <c r="S20" s="762"/>
      <c r="T20" s="762"/>
      <c r="U20" s="762"/>
      <c r="V20" s="776"/>
      <c r="W20" s="607"/>
      <c r="X20" s="607"/>
      <c r="Y20" s="607"/>
      <c r="Z20" s="777"/>
      <c r="AA20" s="777"/>
      <c r="AB20" s="777"/>
    </row>
    <row r="21" spans="1:30" ht="30" customHeight="1">
      <c r="A21" s="93" t="s">
        <v>132</v>
      </c>
      <c r="B21" s="608" t="s">
        <v>245</v>
      </c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777"/>
      <c r="AA21" s="777"/>
      <c r="AB21" s="777"/>
      <c r="AD21" s="100" t="s">
        <v>259</v>
      </c>
    </row>
    <row r="22" spans="1:30" ht="30" customHeight="1">
      <c r="A22" s="93" t="s">
        <v>133</v>
      </c>
      <c r="B22" s="610" t="s">
        <v>130</v>
      </c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816">
        <f ca="1">SUM(Z10:OFFSET(Razem_BIVA9_113,-1,25))</f>
        <v>0</v>
      </c>
      <c r="AA22" s="816"/>
      <c r="AB22" s="816"/>
      <c r="AD22" s="101" t="s">
        <v>260</v>
      </c>
    </row>
    <row r="23" spans="1:30" ht="14.25" customHeight="1">
      <c r="A23" s="786" t="s">
        <v>134</v>
      </c>
      <c r="B23" s="825" t="s">
        <v>161</v>
      </c>
      <c r="C23" s="826"/>
      <c r="D23" s="826"/>
      <c r="E23" s="826"/>
      <c r="F23" s="826"/>
      <c r="G23" s="826"/>
      <c r="H23" s="827"/>
      <c r="I23" s="801" t="str">
        <f ca="1">IF(Z22&gt;0,"Wpisz wartość kursu EUR do PLN","nd")</f>
        <v>nd</v>
      </c>
      <c r="J23" s="802"/>
      <c r="K23" s="803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07" t="s">
        <v>131</v>
      </c>
      <c r="Z23" s="809" t="str">
        <f ca="1">IF(Z22=0,"",W4-Z22)</f>
        <v/>
      </c>
      <c r="AA23" s="810"/>
      <c r="AB23" s="811"/>
    </row>
    <row r="24" spans="1:30" ht="14.25" customHeight="1">
      <c r="A24" s="787"/>
      <c r="B24" s="828"/>
      <c r="C24" s="707"/>
      <c r="D24" s="707"/>
      <c r="E24" s="707"/>
      <c r="F24" s="707"/>
      <c r="G24" s="707"/>
      <c r="H24" s="829"/>
      <c r="I24" s="801"/>
      <c r="J24" s="802"/>
      <c r="K24" s="803"/>
      <c r="L24" s="759" t="s">
        <v>352</v>
      </c>
      <c r="M24" s="760"/>
      <c r="N24" s="760"/>
      <c r="O24" s="156"/>
      <c r="P24" s="756"/>
      <c r="Q24" s="757"/>
      <c r="R24" s="757"/>
      <c r="S24" s="757"/>
      <c r="T24" s="757"/>
      <c r="U24" s="758"/>
      <c r="V24" s="156"/>
      <c r="W24" s="156"/>
      <c r="Y24" s="808"/>
      <c r="Z24" s="812"/>
      <c r="AA24" s="813"/>
      <c r="AB24" s="814"/>
    </row>
    <row r="25" spans="1:30" ht="26.25" customHeight="1">
      <c r="A25" s="788"/>
      <c r="B25" s="830"/>
      <c r="C25" s="831"/>
      <c r="D25" s="831"/>
      <c r="E25" s="831"/>
      <c r="F25" s="831"/>
      <c r="G25" s="831"/>
      <c r="H25" s="832"/>
      <c r="I25" s="804"/>
      <c r="J25" s="805"/>
      <c r="K25" s="806"/>
      <c r="L25" s="211"/>
      <c r="M25" s="212"/>
      <c r="N25" s="815" t="s">
        <v>27</v>
      </c>
      <c r="O25" s="815"/>
      <c r="P25" s="815"/>
      <c r="Q25" s="815"/>
      <c r="R25" s="815"/>
      <c r="S25" s="815"/>
      <c r="T25" s="815"/>
      <c r="U25" s="815"/>
      <c r="V25" s="815"/>
      <c r="W25" s="815"/>
      <c r="X25" s="21"/>
      <c r="Y25" s="92" t="s">
        <v>6</v>
      </c>
      <c r="Z25" s="816" t="str">
        <f ca="1">IFERROR(IF(Z22=0,"",Z23*I23),"podaj kurs euro")</f>
        <v/>
      </c>
      <c r="AA25" s="816"/>
      <c r="AB25" s="816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90" customFormat="1" ht="85.5" customHeight="1">
      <c r="A27" s="641" t="s">
        <v>419</v>
      </c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</row>
    <row r="28" spans="1:30" ht="13.35" customHeight="1">
      <c r="A28" s="14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ht="6" customHeight="1">
      <c r="A29" s="14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473" t="s">
        <v>135</v>
      </c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763">
        <v>200000</v>
      </c>
      <c r="X30" s="764"/>
      <c r="Y30" s="764"/>
      <c r="Z30" s="765"/>
      <c r="AA30" s="91" t="s">
        <v>8</v>
      </c>
      <c r="AB30" s="772" t="str">
        <f>IF(Z49=0,"","x")</f>
        <v/>
      </c>
    </row>
    <row r="31" spans="1:30" ht="3" customHeight="1">
      <c r="A31" s="473"/>
      <c r="B31" s="473"/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766"/>
      <c r="X31" s="767"/>
      <c r="Y31" s="767"/>
      <c r="Z31" s="768"/>
      <c r="AB31" s="773"/>
    </row>
    <row r="32" spans="1:30" ht="22.5" customHeight="1">
      <c r="A32" s="581" t="s">
        <v>136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11" t="s">
        <v>123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12"/>
      <c r="U34" s="612"/>
      <c r="V34" s="612"/>
      <c r="W34" s="612"/>
      <c r="X34" s="612"/>
      <c r="Y34" s="612"/>
      <c r="Z34" s="612"/>
      <c r="AA34" s="612"/>
      <c r="AB34" s="613"/>
    </row>
    <row r="35" spans="1:30" ht="38.25" customHeight="1">
      <c r="A35" s="769" t="s">
        <v>124</v>
      </c>
      <c r="B35" s="769"/>
      <c r="C35" s="769" t="s">
        <v>125</v>
      </c>
      <c r="D35" s="769"/>
      <c r="E35" s="769"/>
      <c r="F35" s="769" t="s">
        <v>126</v>
      </c>
      <c r="G35" s="769"/>
      <c r="H35" s="769"/>
      <c r="I35" s="769"/>
      <c r="J35" s="769"/>
      <c r="K35" s="769" t="s">
        <v>127</v>
      </c>
      <c r="L35" s="770"/>
      <c r="M35" s="770"/>
      <c r="N35" s="770"/>
      <c r="O35" s="770"/>
      <c r="P35" s="769" t="s">
        <v>163</v>
      </c>
      <c r="Q35" s="770"/>
      <c r="R35" s="770"/>
      <c r="S35" s="770"/>
      <c r="T35" s="770"/>
      <c r="U35" s="770"/>
      <c r="V35" s="771" t="s">
        <v>128</v>
      </c>
      <c r="W35" s="771"/>
      <c r="X35" s="771"/>
      <c r="Y35" s="771"/>
      <c r="Z35" s="769" t="s">
        <v>129</v>
      </c>
      <c r="AA35" s="769"/>
      <c r="AB35" s="769"/>
    </row>
    <row r="36" spans="1:30" ht="18.75" customHeight="1">
      <c r="A36" s="761" t="s">
        <v>272</v>
      </c>
      <c r="B36" s="761"/>
      <c r="C36" s="761"/>
      <c r="D36" s="761"/>
      <c r="E36" s="761"/>
      <c r="F36" s="761"/>
      <c r="G36" s="761"/>
      <c r="H36" s="761"/>
      <c r="I36" s="761"/>
      <c r="J36" s="761"/>
      <c r="K36" s="761"/>
      <c r="L36" s="761"/>
      <c r="M36" s="761"/>
      <c r="N36" s="761"/>
      <c r="O36" s="761"/>
      <c r="P36" s="761"/>
      <c r="Q36" s="761"/>
      <c r="R36" s="761"/>
      <c r="S36" s="761"/>
      <c r="T36" s="761"/>
      <c r="U36" s="761"/>
      <c r="V36" s="761"/>
      <c r="W36" s="761"/>
      <c r="X36" s="761"/>
      <c r="Y36" s="761"/>
      <c r="Z36" s="761"/>
      <c r="AA36" s="761"/>
      <c r="AB36" s="761"/>
    </row>
    <row r="37" spans="1:30" ht="42" customHeight="1">
      <c r="A37" s="762" t="s">
        <v>48</v>
      </c>
      <c r="B37" s="762"/>
      <c r="C37" s="774" t="s">
        <v>48</v>
      </c>
      <c r="D37" s="774"/>
      <c r="E37" s="774"/>
      <c r="F37" s="762" t="s">
        <v>48</v>
      </c>
      <c r="G37" s="762"/>
      <c r="H37" s="762"/>
      <c r="I37" s="762"/>
      <c r="J37" s="762"/>
      <c r="K37" s="775" t="s">
        <v>271</v>
      </c>
      <c r="L37" s="775"/>
      <c r="M37" s="775"/>
      <c r="N37" s="775"/>
      <c r="O37" s="775"/>
      <c r="P37" s="762" t="s">
        <v>48</v>
      </c>
      <c r="Q37" s="762"/>
      <c r="R37" s="762"/>
      <c r="S37" s="762"/>
      <c r="T37" s="762"/>
      <c r="U37" s="762"/>
      <c r="V37" s="776"/>
      <c r="W37" s="607"/>
      <c r="X37" s="607"/>
      <c r="Y37" s="607"/>
      <c r="Z37" s="777"/>
      <c r="AA37" s="777"/>
      <c r="AB37" s="777"/>
    </row>
    <row r="38" spans="1:30" s="83" customFormat="1" ht="42" customHeight="1">
      <c r="A38" s="762"/>
      <c r="B38" s="762"/>
      <c r="C38" s="774"/>
      <c r="D38" s="774"/>
      <c r="E38" s="774"/>
      <c r="F38" s="762"/>
      <c r="G38" s="762"/>
      <c r="H38" s="762"/>
      <c r="I38" s="762"/>
      <c r="J38" s="762"/>
      <c r="K38" s="824" t="s">
        <v>271</v>
      </c>
      <c r="L38" s="824"/>
      <c r="M38" s="824"/>
      <c r="N38" s="824"/>
      <c r="O38" s="824"/>
      <c r="P38" s="762"/>
      <c r="Q38" s="762"/>
      <c r="R38" s="762"/>
      <c r="S38" s="762"/>
      <c r="T38" s="762"/>
      <c r="U38" s="762"/>
      <c r="V38" s="776"/>
      <c r="W38" s="607"/>
      <c r="X38" s="607"/>
      <c r="Y38" s="607"/>
      <c r="Z38" s="777"/>
      <c r="AA38" s="777"/>
      <c r="AB38" s="777"/>
    </row>
    <row r="39" spans="1:30" ht="18" customHeight="1">
      <c r="A39" s="820" t="s">
        <v>420</v>
      </c>
      <c r="B39" s="821"/>
      <c r="C39" s="821"/>
      <c r="D39" s="821"/>
      <c r="E39" s="821"/>
      <c r="F39" s="821"/>
      <c r="G39" s="821"/>
      <c r="H39" s="821"/>
      <c r="I39" s="821"/>
      <c r="J39" s="821"/>
      <c r="K39" s="821"/>
      <c r="L39" s="821"/>
      <c r="M39" s="821"/>
      <c r="N39" s="821"/>
      <c r="O39" s="821"/>
      <c r="P39" s="821"/>
      <c r="Q39" s="821"/>
      <c r="R39" s="821"/>
      <c r="S39" s="821"/>
      <c r="T39" s="821"/>
      <c r="U39" s="821"/>
      <c r="V39" s="821"/>
      <c r="W39" s="821"/>
      <c r="X39" s="821"/>
      <c r="Y39" s="821"/>
      <c r="Z39" s="821"/>
      <c r="AA39" s="821"/>
      <c r="AB39" s="822"/>
      <c r="AD39" s="100" t="s">
        <v>259</v>
      </c>
    </row>
    <row r="40" spans="1:30" ht="42" customHeight="1">
      <c r="A40" s="762"/>
      <c r="B40" s="762"/>
      <c r="C40" s="774"/>
      <c r="D40" s="774"/>
      <c r="E40" s="774"/>
      <c r="F40" s="762"/>
      <c r="G40" s="762"/>
      <c r="H40" s="762"/>
      <c r="I40" s="762"/>
      <c r="J40" s="762"/>
      <c r="K40" s="823" t="s">
        <v>421</v>
      </c>
      <c r="L40" s="823"/>
      <c r="M40" s="823"/>
      <c r="N40" s="823"/>
      <c r="O40" s="823"/>
      <c r="P40" s="762"/>
      <c r="Q40" s="762"/>
      <c r="R40" s="762"/>
      <c r="S40" s="762"/>
      <c r="T40" s="762"/>
      <c r="U40" s="762"/>
      <c r="V40" s="776"/>
      <c r="W40" s="607"/>
      <c r="X40" s="607"/>
      <c r="Y40" s="607"/>
      <c r="Z40" s="777"/>
      <c r="AA40" s="777"/>
      <c r="AB40" s="777"/>
      <c r="AD40" s="101" t="s">
        <v>260</v>
      </c>
    </row>
    <row r="41" spans="1:30" s="83" customFormat="1" ht="42" customHeight="1">
      <c r="A41" s="762"/>
      <c r="B41" s="762"/>
      <c r="C41" s="774"/>
      <c r="D41" s="774"/>
      <c r="E41" s="774"/>
      <c r="F41" s="762"/>
      <c r="G41" s="762"/>
      <c r="H41" s="762"/>
      <c r="I41" s="762"/>
      <c r="J41" s="762"/>
      <c r="K41" s="785" t="s">
        <v>421</v>
      </c>
      <c r="L41" s="785"/>
      <c r="M41" s="785"/>
      <c r="N41" s="785"/>
      <c r="O41" s="785"/>
      <c r="P41" s="762"/>
      <c r="Q41" s="762"/>
      <c r="R41" s="762"/>
      <c r="S41" s="762"/>
      <c r="T41" s="762"/>
      <c r="U41" s="762"/>
      <c r="V41" s="776"/>
      <c r="W41" s="607"/>
      <c r="X41" s="607"/>
      <c r="Y41" s="607"/>
      <c r="Z41" s="777"/>
      <c r="AA41" s="777"/>
      <c r="AB41" s="777"/>
    </row>
    <row r="42" spans="1:30" ht="18.75" customHeight="1">
      <c r="A42" s="817" t="s">
        <v>422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818"/>
      <c r="O42" s="818"/>
      <c r="P42" s="818"/>
      <c r="Q42" s="818"/>
      <c r="R42" s="818"/>
      <c r="S42" s="818"/>
      <c r="T42" s="818"/>
      <c r="U42" s="818"/>
      <c r="V42" s="818"/>
      <c r="W42" s="818"/>
      <c r="X42" s="818"/>
      <c r="Y42" s="818"/>
      <c r="Z42" s="818"/>
      <c r="AA42" s="818"/>
      <c r="AB42" s="819"/>
      <c r="AD42" s="100" t="s">
        <v>259</v>
      </c>
    </row>
    <row r="43" spans="1:30" ht="42" customHeight="1">
      <c r="A43" s="762" t="s">
        <v>48</v>
      </c>
      <c r="B43" s="762"/>
      <c r="C43" s="774" t="s">
        <v>48</v>
      </c>
      <c r="D43" s="774"/>
      <c r="E43" s="774"/>
      <c r="F43" s="762" t="s">
        <v>48</v>
      </c>
      <c r="G43" s="762"/>
      <c r="H43" s="762"/>
      <c r="I43" s="762"/>
      <c r="J43" s="762"/>
      <c r="K43" s="823" t="s">
        <v>416</v>
      </c>
      <c r="L43" s="823"/>
      <c r="M43" s="823"/>
      <c r="N43" s="823"/>
      <c r="O43" s="823"/>
      <c r="P43" s="762" t="s">
        <v>48</v>
      </c>
      <c r="Q43" s="762"/>
      <c r="R43" s="762"/>
      <c r="S43" s="762"/>
      <c r="T43" s="762"/>
      <c r="U43" s="762"/>
      <c r="V43" s="776"/>
      <c r="W43" s="607"/>
      <c r="X43" s="607"/>
      <c r="Y43" s="607"/>
      <c r="Z43" s="777"/>
      <c r="AA43" s="777"/>
      <c r="AB43" s="777"/>
      <c r="AD43" s="101" t="s">
        <v>260</v>
      </c>
    </row>
    <row r="44" spans="1:30" s="83" customFormat="1" ht="42" customHeight="1">
      <c r="A44" s="762" t="s">
        <v>48</v>
      </c>
      <c r="B44" s="762"/>
      <c r="C44" s="774" t="s">
        <v>48</v>
      </c>
      <c r="D44" s="774"/>
      <c r="E44" s="774"/>
      <c r="F44" s="762" t="s">
        <v>48</v>
      </c>
      <c r="G44" s="762"/>
      <c r="H44" s="762"/>
      <c r="I44" s="762"/>
      <c r="J44" s="762"/>
      <c r="K44" s="785" t="s">
        <v>416</v>
      </c>
      <c r="L44" s="785"/>
      <c r="M44" s="785"/>
      <c r="N44" s="785"/>
      <c r="O44" s="785"/>
      <c r="P44" s="762" t="s">
        <v>48</v>
      </c>
      <c r="Q44" s="762"/>
      <c r="R44" s="762"/>
      <c r="S44" s="762"/>
      <c r="T44" s="762"/>
      <c r="U44" s="762"/>
      <c r="V44" s="776"/>
      <c r="W44" s="607"/>
      <c r="X44" s="607"/>
      <c r="Y44" s="607"/>
      <c r="Z44" s="777"/>
      <c r="AA44" s="777"/>
      <c r="AB44" s="777"/>
    </row>
    <row r="45" spans="1:30" ht="18.75" customHeight="1">
      <c r="A45" s="761" t="s">
        <v>423</v>
      </c>
      <c r="B45" s="761"/>
      <c r="C45" s="761"/>
      <c r="D45" s="761"/>
      <c r="E45" s="761"/>
      <c r="F45" s="761"/>
      <c r="G45" s="761"/>
      <c r="H45" s="761"/>
      <c r="I45" s="761"/>
      <c r="J45" s="761"/>
      <c r="K45" s="761"/>
      <c r="L45" s="761"/>
      <c r="M45" s="761"/>
      <c r="N45" s="761"/>
      <c r="O45" s="761"/>
      <c r="P45" s="761"/>
      <c r="Q45" s="761"/>
      <c r="R45" s="761"/>
      <c r="S45" s="761"/>
      <c r="T45" s="761"/>
      <c r="U45" s="761"/>
      <c r="V45" s="761"/>
      <c r="W45" s="761"/>
      <c r="X45" s="761"/>
      <c r="Y45" s="761"/>
      <c r="Z45" s="761"/>
      <c r="AA45" s="761"/>
      <c r="AB45" s="761"/>
      <c r="AD45" s="100" t="s">
        <v>259</v>
      </c>
    </row>
    <row r="46" spans="1:30" ht="42" customHeight="1">
      <c r="A46" s="762" t="s">
        <v>48</v>
      </c>
      <c r="B46" s="762"/>
      <c r="C46" s="774" t="s">
        <v>48</v>
      </c>
      <c r="D46" s="774"/>
      <c r="E46" s="774"/>
      <c r="F46" s="762" t="s">
        <v>48</v>
      </c>
      <c r="G46" s="762"/>
      <c r="H46" s="762"/>
      <c r="I46" s="762"/>
      <c r="J46" s="762"/>
      <c r="K46" s="781" t="s">
        <v>418</v>
      </c>
      <c r="L46" s="782"/>
      <c r="M46" s="782"/>
      <c r="N46" s="782"/>
      <c r="O46" s="783"/>
      <c r="P46" s="762" t="s">
        <v>48</v>
      </c>
      <c r="Q46" s="762"/>
      <c r="R46" s="762"/>
      <c r="S46" s="762"/>
      <c r="T46" s="762"/>
      <c r="U46" s="762"/>
      <c r="V46" s="776"/>
      <c r="W46" s="607"/>
      <c r="X46" s="607"/>
      <c r="Y46" s="607"/>
      <c r="Z46" s="777"/>
      <c r="AA46" s="777"/>
      <c r="AB46" s="777"/>
      <c r="AD46" s="101" t="s">
        <v>260</v>
      </c>
    </row>
    <row r="47" spans="1:30" s="83" customFormat="1" ht="42" customHeight="1">
      <c r="A47" s="762" t="s">
        <v>48</v>
      </c>
      <c r="B47" s="762"/>
      <c r="C47" s="774" t="s">
        <v>48</v>
      </c>
      <c r="D47" s="774"/>
      <c r="E47" s="774"/>
      <c r="F47" s="762" t="s">
        <v>48</v>
      </c>
      <c r="G47" s="762"/>
      <c r="H47" s="762"/>
      <c r="I47" s="762"/>
      <c r="J47" s="762"/>
      <c r="K47" s="778" t="s">
        <v>418</v>
      </c>
      <c r="L47" s="779"/>
      <c r="M47" s="779"/>
      <c r="N47" s="779"/>
      <c r="O47" s="780"/>
      <c r="P47" s="762" t="s">
        <v>48</v>
      </c>
      <c r="Q47" s="762"/>
      <c r="R47" s="762"/>
      <c r="S47" s="762"/>
      <c r="T47" s="762"/>
      <c r="U47" s="762"/>
      <c r="V47" s="776"/>
      <c r="W47" s="607"/>
      <c r="X47" s="607"/>
      <c r="Y47" s="607"/>
      <c r="Z47" s="777"/>
      <c r="AA47" s="777"/>
      <c r="AB47" s="777"/>
    </row>
    <row r="48" spans="1:30" ht="30" customHeight="1">
      <c r="A48" s="93" t="s">
        <v>137</v>
      </c>
      <c r="B48" s="608" t="s">
        <v>245</v>
      </c>
      <c r="C48" s="608"/>
      <c r="D48" s="608"/>
      <c r="E48" s="608"/>
      <c r="F48" s="608"/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/>
      <c r="S48" s="608"/>
      <c r="T48" s="608"/>
      <c r="U48" s="608"/>
      <c r="V48" s="608"/>
      <c r="W48" s="608"/>
      <c r="X48" s="608"/>
      <c r="Y48" s="608"/>
      <c r="Z48" s="777"/>
      <c r="AA48" s="777"/>
      <c r="AB48" s="777"/>
      <c r="AD48" s="100" t="s">
        <v>259</v>
      </c>
    </row>
    <row r="49" spans="1:30" ht="30" customHeight="1">
      <c r="A49" s="93" t="s">
        <v>138</v>
      </c>
      <c r="B49" s="610" t="s">
        <v>130</v>
      </c>
      <c r="C49" s="610"/>
      <c r="D49" s="610"/>
      <c r="E49" s="610"/>
      <c r="F49" s="610"/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816">
        <v>0</v>
      </c>
      <c r="AA49" s="816"/>
      <c r="AB49" s="816"/>
      <c r="AD49" s="101" t="s">
        <v>260</v>
      </c>
    </row>
    <row r="50" spans="1:30" ht="14.25" customHeight="1">
      <c r="A50" s="786" t="s">
        <v>139</v>
      </c>
      <c r="B50" s="825" t="s">
        <v>161</v>
      </c>
      <c r="C50" s="826"/>
      <c r="D50" s="826"/>
      <c r="E50" s="826"/>
      <c r="F50" s="826"/>
      <c r="G50" s="826"/>
      <c r="H50" s="827"/>
      <c r="I50" s="798">
        <v>4</v>
      </c>
      <c r="J50" s="799"/>
      <c r="K50" s="800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07" t="s">
        <v>131</v>
      </c>
      <c r="Z50" s="809" t="str">
        <f>IF(Z49=0,"",W30-Z49)</f>
        <v/>
      </c>
      <c r="AA50" s="810"/>
      <c r="AB50" s="811"/>
    </row>
    <row r="51" spans="1:30" ht="14.25" customHeight="1">
      <c r="A51" s="787"/>
      <c r="B51" s="828"/>
      <c r="C51" s="707"/>
      <c r="D51" s="707"/>
      <c r="E51" s="707"/>
      <c r="F51" s="707"/>
      <c r="G51" s="707"/>
      <c r="H51" s="829"/>
      <c r="I51" s="801"/>
      <c r="J51" s="802"/>
      <c r="K51" s="803"/>
      <c r="L51" s="759" t="s">
        <v>352</v>
      </c>
      <c r="M51" s="760"/>
      <c r="N51" s="760"/>
      <c r="O51" s="156"/>
      <c r="P51" s="756"/>
      <c r="Q51" s="757"/>
      <c r="R51" s="757"/>
      <c r="S51" s="757"/>
      <c r="T51" s="757"/>
      <c r="U51" s="758"/>
      <c r="V51" s="156"/>
      <c r="W51" s="156"/>
      <c r="Y51" s="808"/>
      <c r="Z51" s="812"/>
      <c r="AA51" s="813"/>
      <c r="AB51" s="814"/>
    </row>
    <row r="52" spans="1:30" ht="26.25" customHeight="1">
      <c r="A52" s="788"/>
      <c r="B52" s="830"/>
      <c r="C52" s="831"/>
      <c r="D52" s="831"/>
      <c r="E52" s="831"/>
      <c r="F52" s="831"/>
      <c r="G52" s="831"/>
      <c r="H52" s="832"/>
      <c r="I52" s="804"/>
      <c r="J52" s="805"/>
      <c r="K52" s="806"/>
      <c r="L52" s="211"/>
      <c r="M52" s="212"/>
      <c r="N52" s="815" t="s">
        <v>27</v>
      </c>
      <c r="O52" s="815"/>
      <c r="P52" s="815"/>
      <c r="Q52" s="815"/>
      <c r="R52" s="815"/>
      <c r="S52" s="815"/>
      <c r="T52" s="815"/>
      <c r="U52" s="815"/>
      <c r="V52" s="815"/>
      <c r="W52" s="815"/>
      <c r="X52" s="21"/>
      <c r="Y52" s="92" t="s">
        <v>6</v>
      </c>
      <c r="Z52" s="816" t="str">
        <f>IF(Z49=0,"",Z50*I50)</f>
        <v/>
      </c>
      <c r="AA52" s="816"/>
      <c r="AB52" s="816"/>
    </row>
    <row r="53" spans="1:30" ht="6" customHeight="1">
      <c r="A53" s="14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ht="6" customHeight="1">
      <c r="A54" s="14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473" t="s">
        <v>140</v>
      </c>
      <c r="B55" s="473"/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763">
        <v>100000</v>
      </c>
      <c r="X55" s="764"/>
      <c r="Y55" s="764"/>
      <c r="Z55" s="765"/>
      <c r="AA55" s="91" t="s">
        <v>8</v>
      </c>
      <c r="AB55" s="772"/>
    </row>
    <row r="56" spans="1:30" ht="3" customHeight="1">
      <c r="A56" s="473"/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766"/>
      <c r="X56" s="767"/>
      <c r="Y56" s="767"/>
      <c r="Z56" s="768"/>
      <c r="AB56" s="773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81" t="s">
        <v>141</v>
      </c>
      <c r="B58" s="581"/>
      <c r="C58" s="581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11" t="s">
        <v>123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3"/>
    </row>
    <row r="61" spans="1:30" ht="38.25" customHeight="1">
      <c r="A61" s="769" t="s">
        <v>124</v>
      </c>
      <c r="B61" s="769"/>
      <c r="C61" s="769" t="s">
        <v>125</v>
      </c>
      <c r="D61" s="769"/>
      <c r="E61" s="769"/>
      <c r="F61" s="769" t="s">
        <v>126</v>
      </c>
      <c r="G61" s="769"/>
      <c r="H61" s="769"/>
      <c r="I61" s="769"/>
      <c r="J61" s="769"/>
      <c r="K61" s="769" t="s">
        <v>127</v>
      </c>
      <c r="L61" s="770"/>
      <c r="M61" s="770"/>
      <c r="N61" s="770"/>
      <c r="O61" s="770"/>
      <c r="P61" s="769" t="s">
        <v>162</v>
      </c>
      <c r="Q61" s="770"/>
      <c r="R61" s="770"/>
      <c r="S61" s="770"/>
      <c r="T61" s="770"/>
      <c r="U61" s="770"/>
      <c r="V61" s="771" t="s">
        <v>128</v>
      </c>
      <c r="W61" s="771"/>
      <c r="X61" s="771"/>
      <c r="Y61" s="771"/>
      <c r="Z61" s="769" t="s">
        <v>129</v>
      </c>
      <c r="AA61" s="769"/>
      <c r="AB61" s="769"/>
    </row>
    <row r="62" spans="1:30" ht="18.75" customHeight="1">
      <c r="A62" s="761" t="s">
        <v>273</v>
      </c>
      <c r="B62" s="761"/>
      <c r="C62" s="761"/>
      <c r="D62" s="761"/>
      <c r="E62" s="761"/>
      <c r="F62" s="761"/>
      <c r="G62" s="761"/>
      <c r="H62" s="761"/>
      <c r="I62" s="761"/>
      <c r="J62" s="761"/>
      <c r="K62" s="761"/>
      <c r="L62" s="761"/>
      <c r="M62" s="761"/>
      <c r="N62" s="761"/>
      <c r="O62" s="761"/>
      <c r="P62" s="761"/>
      <c r="Q62" s="761"/>
      <c r="R62" s="761"/>
      <c r="S62" s="761"/>
      <c r="T62" s="761"/>
      <c r="U62" s="761"/>
      <c r="V62" s="761"/>
      <c r="W62" s="761"/>
      <c r="X62" s="761"/>
      <c r="Y62" s="761"/>
      <c r="Z62" s="761"/>
      <c r="AA62" s="761"/>
      <c r="AB62" s="761"/>
    </row>
    <row r="63" spans="1:30" ht="42" customHeight="1">
      <c r="A63" s="762"/>
      <c r="B63" s="762"/>
      <c r="C63" s="774"/>
      <c r="D63" s="774"/>
      <c r="E63" s="774"/>
      <c r="F63" s="762"/>
      <c r="G63" s="762"/>
      <c r="H63" s="762"/>
      <c r="I63" s="762"/>
      <c r="J63" s="762"/>
      <c r="K63" s="775" t="s">
        <v>271</v>
      </c>
      <c r="L63" s="775"/>
      <c r="M63" s="775"/>
      <c r="N63" s="775"/>
      <c r="O63" s="775"/>
      <c r="P63" s="762"/>
      <c r="Q63" s="762"/>
      <c r="R63" s="762"/>
      <c r="S63" s="762"/>
      <c r="T63" s="762"/>
      <c r="U63" s="762"/>
      <c r="V63" s="776"/>
      <c r="W63" s="607"/>
      <c r="X63" s="607"/>
      <c r="Y63" s="607"/>
      <c r="Z63" s="777">
        <v>0</v>
      </c>
      <c r="AA63" s="777"/>
      <c r="AB63" s="777"/>
    </row>
    <row r="64" spans="1:30" s="83" customFormat="1" ht="41.25" customHeight="1">
      <c r="A64" s="762"/>
      <c r="B64" s="762"/>
      <c r="C64" s="774"/>
      <c r="D64" s="774"/>
      <c r="E64" s="774"/>
      <c r="F64" s="762"/>
      <c r="G64" s="762"/>
      <c r="H64" s="762"/>
      <c r="I64" s="762"/>
      <c r="J64" s="762"/>
      <c r="K64" s="824" t="s">
        <v>271</v>
      </c>
      <c r="L64" s="824"/>
      <c r="M64" s="824"/>
      <c r="N64" s="824"/>
      <c r="O64" s="824"/>
      <c r="P64" s="762"/>
      <c r="Q64" s="762"/>
      <c r="R64" s="762"/>
      <c r="S64" s="762"/>
      <c r="T64" s="762"/>
      <c r="U64" s="762"/>
      <c r="V64" s="776"/>
      <c r="W64" s="607"/>
      <c r="X64" s="607"/>
      <c r="Y64" s="607"/>
      <c r="Z64" s="777">
        <v>0</v>
      </c>
      <c r="AA64" s="777"/>
      <c r="AB64" s="777"/>
    </row>
    <row r="65" spans="1:30" ht="18.75" customHeight="1">
      <c r="A65" s="820" t="s">
        <v>424</v>
      </c>
      <c r="B65" s="821"/>
      <c r="C65" s="821"/>
      <c r="D65" s="821"/>
      <c r="E65" s="821"/>
      <c r="F65" s="821"/>
      <c r="G65" s="821"/>
      <c r="H65" s="821"/>
      <c r="I65" s="821"/>
      <c r="J65" s="821"/>
      <c r="K65" s="821"/>
      <c r="L65" s="821"/>
      <c r="M65" s="821"/>
      <c r="N65" s="821"/>
      <c r="O65" s="821"/>
      <c r="P65" s="821"/>
      <c r="Q65" s="821"/>
      <c r="R65" s="821"/>
      <c r="S65" s="821"/>
      <c r="T65" s="821"/>
      <c r="U65" s="821"/>
      <c r="V65" s="821"/>
      <c r="W65" s="821"/>
      <c r="X65" s="821"/>
      <c r="Y65" s="821"/>
      <c r="Z65" s="821"/>
      <c r="AA65" s="821"/>
      <c r="AB65" s="822"/>
      <c r="AD65" s="100" t="s">
        <v>259</v>
      </c>
    </row>
    <row r="66" spans="1:30" ht="42" customHeight="1">
      <c r="A66" s="762"/>
      <c r="B66" s="762"/>
      <c r="C66" s="774"/>
      <c r="D66" s="774"/>
      <c r="E66" s="774"/>
      <c r="F66" s="762"/>
      <c r="G66" s="762"/>
      <c r="H66" s="762"/>
      <c r="I66" s="762"/>
      <c r="J66" s="762"/>
      <c r="K66" s="823" t="s">
        <v>413</v>
      </c>
      <c r="L66" s="823"/>
      <c r="M66" s="823"/>
      <c r="N66" s="823"/>
      <c r="O66" s="823"/>
      <c r="P66" s="762"/>
      <c r="Q66" s="762"/>
      <c r="R66" s="762"/>
      <c r="S66" s="762"/>
      <c r="T66" s="762"/>
      <c r="U66" s="762"/>
      <c r="V66" s="776"/>
      <c r="W66" s="607"/>
      <c r="X66" s="607"/>
      <c r="Y66" s="607"/>
      <c r="Z66" s="777">
        <v>0</v>
      </c>
      <c r="AA66" s="777"/>
      <c r="AB66" s="777"/>
      <c r="AD66" s="101" t="s">
        <v>260</v>
      </c>
    </row>
    <row r="67" spans="1:30" s="83" customFormat="1" ht="42" customHeight="1">
      <c r="A67" s="762"/>
      <c r="B67" s="762"/>
      <c r="C67" s="774"/>
      <c r="D67" s="774"/>
      <c r="E67" s="774"/>
      <c r="F67" s="762"/>
      <c r="G67" s="762"/>
      <c r="H67" s="762"/>
      <c r="I67" s="762"/>
      <c r="J67" s="762"/>
      <c r="K67" s="785" t="s">
        <v>413</v>
      </c>
      <c r="L67" s="785"/>
      <c r="M67" s="785"/>
      <c r="N67" s="785"/>
      <c r="O67" s="785"/>
      <c r="P67" s="762"/>
      <c r="Q67" s="762"/>
      <c r="R67" s="762"/>
      <c r="S67" s="762"/>
      <c r="T67" s="762"/>
      <c r="U67" s="762"/>
      <c r="V67" s="776"/>
      <c r="W67" s="607"/>
      <c r="X67" s="607"/>
      <c r="Y67" s="607"/>
      <c r="Z67" s="777">
        <v>0</v>
      </c>
      <c r="AA67" s="777"/>
      <c r="AB67" s="777"/>
    </row>
    <row r="68" spans="1:30" ht="18" customHeight="1">
      <c r="A68" s="817" t="s">
        <v>425</v>
      </c>
      <c r="B68" s="818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  <c r="P68" s="818"/>
      <c r="Q68" s="818"/>
      <c r="R68" s="818"/>
      <c r="S68" s="818"/>
      <c r="T68" s="818"/>
      <c r="U68" s="818"/>
      <c r="V68" s="818"/>
      <c r="W68" s="818"/>
      <c r="X68" s="818"/>
      <c r="Y68" s="818"/>
      <c r="Z68" s="818"/>
      <c r="AA68" s="818"/>
      <c r="AB68" s="819"/>
      <c r="AD68" s="100" t="s">
        <v>259</v>
      </c>
    </row>
    <row r="69" spans="1:30" ht="42" customHeight="1">
      <c r="A69" s="762" t="s">
        <v>48</v>
      </c>
      <c r="B69" s="762"/>
      <c r="C69" s="784" t="s">
        <v>48</v>
      </c>
      <c r="D69" s="784"/>
      <c r="E69" s="784"/>
      <c r="F69" s="762" t="s">
        <v>48</v>
      </c>
      <c r="G69" s="762"/>
      <c r="H69" s="762"/>
      <c r="I69" s="762"/>
      <c r="J69" s="762"/>
      <c r="K69" s="823" t="s">
        <v>415</v>
      </c>
      <c r="L69" s="823"/>
      <c r="M69" s="823"/>
      <c r="N69" s="823"/>
      <c r="O69" s="823"/>
      <c r="P69" s="762" t="s">
        <v>48</v>
      </c>
      <c r="Q69" s="762"/>
      <c r="R69" s="762"/>
      <c r="S69" s="762"/>
      <c r="T69" s="762"/>
      <c r="U69" s="762"/>
      <c r="V69" s="776"/>
      <c r="W69" s="607"/>
      <c r="X69" s="607"/>
      <c r="Y69" s="607"/>
      <c r="Z69" s="777">
        <v>0</v>
      </c>
      <c r="AA69" s="777"/>
      <c r="AB69" s="777"/>
      <c r="AD69" s="101" t="s">
        <v>260</v>
      </c>
    </row>
    <row r="70" spans="1:30" s="83" customFormat="1" ht="42" customHeight="1">
      <c r="A70" s="762" t="s">
        <v>48</v>
      </c>
      <c r="B70" s="762"/>
      <c r="C70" s="784" t="s">
        <v>48</v>
      </c>
      <c r="D70" s="784"/>
      <c r="E70" s="784"/>
      <c r="F70" s="762" t="s">
        <v>48</v>
      </c>
      <c r="G70" s="762"/>
      <c r="H70" s="762"/>
      <c r="I70" s="762"/>
      <c r="J70" s="762"/>
      <c r="K70" s="785" t="s">
        <v>415</v>
      </c>
      <c r="L70" s="785"/>
      <c r="M70" s="785"/>
      <c r="N70" s="785"/>
      <c r="O70" s="785"/>
      <c r="P70" s="762" t="s">
        <v>48</v>
      </c>
      <c r="Q70" s="762"/>
      <c r="R70" s="762"/>
      <c r="S70" s="762"/>
      <c r="T70" s="762"/>
      <c r="U70" s="762"/>
      <c r="V70" s="776"/>
      <c r="W70" s="607"/>
      <c r="X70" s="607"/>
      <c r="Y70" s="607"/>
      <c r="Z70" s="777">
        <v>0</v>
      </c>
      <c r="AA70" s="777"/>
      <c r="AB70" s="777"/>
    </row>
    <row r="71" spans="1:30" ht="18" customHeight="1">
      <c r="A71" s="761" t="s">
        <v>426</v>
      </c>
      <c r="B71" s="761"/>
      <c r="C71" s="761"/>
      <c r="D71" s="761"/>
      <c r="E71" s="761"/>
      <c r="F71" s="761"/>
      <c r="G71" s="761"/>
      <c r="H71" s="761"/>
      <c r="I71" s="761"/>
      <c r="J71" s="761"/>
      <c r="K71" s="761"/>
      <c r="L71" s="761"/>
      <c r="M71" s="761"/>
      <c r="N71" s="761"/>
      <c r="O71" s="761"/>
      <c r="P71" s="761"/>
      <c r="Q71" s="761"/>
      <c r="R71" s="761"/>
      <c r="S71" s="761"/>
      <c r="T71" s="761"/>
      <c r="U71" s="761"/>
      <c r="V71" s="761"/>
      <c r="W71" s="761"/>
      <c r="X71" s="761"/>
      <c r="Y71" s="761"/>
      <c r="Z71" s="761"/>
      <c r="AA71" s="761"/>
      <c r="AB71" s="761"/>
      <c r="AD71" s="100" t="s">
        <v>259</v>
      </c>
    </row>
    <row r="72" spans="1:30" ht="42.75" customHeight="1">
      <c r="A72" s="762" t="s">
        <v>48</v>
      </c>
      <c r="B72" s="762"/>
      <c r="C72" s="784" t="s">
        <v>48</v>
      </c>
      <c r="D72" s="784"/>
      <c r="E72" s="784"/>
      <c r="F72" s="762" t="s">
        <v>48</v>
      </c>
      <c r="G72" s="762"/>
      <c r="H72" s="762"/>
      <c r="I72" s="762"/>
      <c r="J72" s="762"/>
      <c r="K72" s="781" t="s">
        <v>427</v>
      </c>
      <c r="L72" s="782"/>
      <c r="M72" s="782"/>
      <c r="N72" s="782"/>
      <c r="O72" s="783"/>
      <c r="P72" s="762" t="s">
        <v>48</v>
      </c>
      <c r="Q72" s="762"/>
      <c r="R72" s="762"/>
      <c r="S72" s="762"/>
      <c r="T72" s="762"/>
      <c r="U72" s="762"/>
      <c r="V72" s="776"/>
      <c r="W72" s="607"/>
      <c r="X72" s="607"/>
      <c r="Y72" s="607"/>
      <c r="Z72" s="777">
        <v>0</v>
      </c>
      <c r="AA72" s="777"/>
      <c r="AB72" s="777"/>
      <c r="AD72" s="101" t="s">
        <v>260</v>
      </c>
    </row>
    <row r="73" spans="1:30" s="83" customFormat="1" ht="42.75" customHeight="1">
      <c r="A73" s="762" t="s">
        <v>48</v>
      </c>
      <c r="B73" s="762"/>
      <c r="C73" s="784" t="s">
        <v>48</v>
      </c>
      <c r="D73" s="784"/>
      <c r="E73" s="784"/>
      <c r="F73" s="762" t="s">
        <v>48</v>
      </c>
      <c r="G73" s="762"/>
      <c r="H73" s="762"/>
      <c r="I73" s="762"/>
      <c r="J73" s="762"/>
      <c r="K73" s="778" t="s">
        <v>427</v>
      </c>
      <c r="L73" s="779"/>
      <c r="M73" s="779"/>
      <c r="N73" s="779"/>
      <c r="O73" s="780"/>
      <c r="P73" s="762" t="s">
        <v>48</v>
      </c>
      <c r="Q73" s="762"/>
      <c r="R73" s="762"/>
      <c r="S73" s="762"/>
      <c r="T73" s="762"/>
      <c r="U73" s="762"/>
      <c r="V73" s="776"/>
      <c r="W73" s="607"/>
      <c r="X73" s="607"/>
      <c r="Y73" s="607"/>
      <c r="Z73" s="777">
        <v>0</v>
      </c>
      <c r="AA73" s="777"/>
      <c r="AB73" s="777"/>
    </row>
    <row r="74" spans="1:30" ht="30" customHeight="1">
      <c r="A74" s="93" t="s">
        <v>142</v>
      </c>
      <c r="B74" s="608" t="s">
        <v>245</v>
      </c>
      <c r="C74" s="608"/>
      <c r="D74" s="608"/>
      <c r="E74" s="608"/>
      <c r="F74" s="608"/>
      <c r="G74" s="608"/>
      <c r="H74" s="608"/>
      <c r="I74" s="608"/>
      <c r="J74" s="608"/>
      <c r="K74" s="608"/>
      <c r="L74" s="608"/>
      <c r="M74" s="608"/>
      <c r="N74" s="608"/>
      <c r="O74" s="608"/>
      <c r="P74" s="608"/>
      <c r="Q74" s="608"/>
      <c r="R74" s="608"/>
      <c r="S74" s="608"/>
      <c r="T74" s="608"/>
      <c r="U74" s="608"/>
      <c r="V74" s="608"/>
      <c r="W74" s="608"/>
      <c r="X74" s="608"/>
      <c r="Y74" s="608"/>
      <c r="Z74" s="777">
        <v>0</v>
      </c>
      <c r="AA74" s="777"/>
      <c r="AB74" s="777"/>
      <c r="AD74" s="100" t="s">
        <v>259</v>
      </c>
    </row>
    <row r="75" spans="1:30" ht="30" customHeight="1">
      <c r="A75" s="93" t="s">
        <v>143</v>
      </c>
      <c r="B75" s="610" t="s">
        <v>130</v>
      </c>
      <c r="C75" s="610"/>
      <c r="D75" s="61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816">
        <f ca="1">SUM(Z63:OFFSET(Razem_BIVA9_133,-1,25))</f>
        <v>0</v>
      </c>
      <c r="AA75" s="816"/>
      <c r="AB75" s="816"/>
      <c r="AD75" s="101" t="s">
        <v>260</v>
      </c>
    </row>
    <row r="76" spans="1:30" ht="14.25" customHeight="1">
      <c r="A76" s="786" t="s">
        <v>144</v>
      </c>
      <c r="B76" s="789" t="s">
        <v>161</v>
      </c>
      <c r="C76" s="790"/>
      <c r="D76" s="790"/>
      <c r="E76" s="790"/>
      <c r="F76" s="790"/>
      <c r="G76" s="790"/>
      <c r="H76" s="791"/>
      <c r="I76" s="798" t="str">
        <f ca="1">IF(Z75&gt;0,"Wpisz wartość kursu EUR do PLN","nd")</f>
        <v>nd</v>
      </c>
      <c r="J76" s="799"/>
      <c r="K76" s="800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07" t="s">
        <v>131</v>
      </c>
      <c r="Z76" s="809" t="str">
        <f ca="1">IF(Z75=0,"",W55-Z75)</f>
        <v/>
      </c>
      <c r="AA76" s="810"/>
      <c r="AB76" s="811"/>
    </row>
    <row r="77" spans="1:30" ht="17.25" customHeight="1">
      <c r="A77" s="787"/>
      <c r="B77" s="792"/>
      <c r="C77" s="793"/>
      <c r="D77" s="793"/>
      <c r="E77" s="793"/>
      <c r="F77" s="793"/>
      <c r="G77" s="793"/>
      <c r="H77" s="794"/>
      <c r="I77" s="801"/>
      <c r="J77" s="802"/>
      <c r="K77" s="803"/>
      <c r="L77" s="759" t="s">
        <v>352</v>
      </c>
      <c r="M77" s="760"/>
      <c r="N77" s="760"/>
      <c r="O77" s="156"/>
      <c r="P77" s="756"/>
      <c r="Q77" s="757"/>
      <c r="R77" s="757"/>
      <c r="S77" s="757"/>
      <c r="T77" s="757"/>
      <c r="U77" s="758"/>
      <c r="V77" s="156"/>
      <c r="W77" s="156"/>
      <c r="Y77" s="808"/>
      <c r="Z77" s="812"/>
      <c r="AA77" s="813"/>
      <c r="AB77" s="814"/>
    </row>
    <row r="78" spans="1:30" ht="26.25" customHeight="1">
      <c r="A78" s="788"/>
      <c r="B78" s="795"/>
      <c r="C78" s="796"/>
      <c r="D78" s="796"/>
      <c r="E78" s="796"/>
      <c r="F78" s="796"/>
      <c r="G78" s="796"/>
      <c r="H78" s="797"/>
      <c r="I78" s="804"/>
      <c r="J78" s="805"/>
      <c r="K78" s="806"/>
      <c r="L78" s="211"/>
      <c r="M78" s="212"/>
      <c r="N78" s="815" t="s">
        <v>27</v>
      </c>
      <c r="O78" s="815"/>
      <c r="P78" s="815"/>
      <c r="Q78" s="815"/>
      <c r="R78" s="815"/>
      <c r="S78" s="815"/>
      <c r="T78" s="815"/>
      <c r="U78" s="815"/>
      <c r="V78" s="815"/>
      <c r="W78" s="815"/>
      <c r="X78" s="21"/>
      <c r="Y78" s="92" t="s">
        <v>6</v>
      </c>
      <c r="Z78" s="816" t="str">
        <f ca="1">IF(Z75=0,"",Z76*I76)</f>
        <v/>
      </c>
      <c r="AA78" s="816"/>
      <c r="AB78" s="816"/>
    </row>
    <row r="79" spans="1:30" ht="6" customHeight="1">
      <c r="A79" s="9"/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10"/>
      <c r="O79" s="733"/>
      <c r="P79" s="733"/>
      <c r="Q79" s="733"/>
      <c r="R79" s="733"/>
      <c r="S79" s="733"/>
      <c r="T79" s="733"/>
      <c r="U79" s="733"/>
      <c r="V79" s="733"/>
      <c r="W79" s="733"/>
      <c r="X79" s="733"/>
      <c r="Y79" s="733"/>
      <c r="Z79" s="733"/>
      <c r="AA79" s="733"/>
      <c r="AB79" s="733"/>
    </row>
    <row r="80" spans="1:30" ht="6" customHeight="1">
      <c r="A80" s="14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473" t="s">
        <v>217</v>
      </c>
      <c r="B81" s="473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763">
        <v>30000</v>
      </c>
      <c r="X81" s="764"/>
      <c r="Y81" s="764"/>
      <c r="Z81" s="765"/>
      <c r="AA81" s="91" t="s">
        <v>8</v>
      </c>
      <c r="AB81" s="772" t="str">
        <f ca="1">IF(Z100=0,"","x")</f>
        <v/>
      </c>
    </row>
    <row r="82" spans="1:30" ht="2.25" customHeight="1">
      <c r="A82" s="473"/>
      <c r="B82" s="473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3"/>
      <c r="P82" s="473"/>
      <c r="Q82" s="473"/>
      <c r="R82" s="473"/>
      <c r="S82" s="473"/>
      <c r="T82" s="473"/>
      <c r="U82" s="473"/>
      <c r="V82" s="473"/>
      <c r="W82" s="766"/>
      <c r="X82" s="767"/>
      <c r="Y82" s="767"/>
      <c r="Z82" s="768"/>
      <c r="AB82" s="773"/>
    </row>
    <row r="83" spans="1:30" ht="22.5" customHeight="1">
      <c r="A83" s="581" t="s">
        <v>218</v>
      </c>
      <c r="B83" s="581"/>
      <c r="C83" s="581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11" t="s">
        <v>123</v>
      </c>
      <c r="B85" s="612"/>
      <c r="C85" s="612"/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3"/>
    </row>
    <row r="86" spans="1:30" ht="35.25" customHeight="1">
      <c r="A86" s="769" t="s">
        <v>124</v>
      </c>
      <c r="B86" s="769"/>
      <c r="C86" s="769" t="s">
        <v>125</v>
      </c>
      <c r="D86" s="769"/>
      <c r="E86" s="769"/>
      <c r="F86" s="769" t="s">
        <v>126</v>
      </c>
      <c r="G86" s="769"/>
      <c r="H86" s="769"/>
      <c r="I86" s="769"/>
      <c r="J86" s="769"/>
      <c r="K86" s="769" t="s">
        <v>127</v>
      </c>
      <c r="L86" s="770"/>
      <c r="M86" s="770"/>
      <c r="N86" s="770"/>
      <c r="O86" s="770"/>
      <c r="P86" s="769" t="s">
        <v>163</v>
      </c>
      <c r="Q86" s="770"/>
      <c r="R86" s="770"/>
      <c r="S86" s="770"/>
      <c r="T86" s="770"/>
      <c r="U86" s="770"/>
      <c r="V86" s="771" t="s">
        <v>128</v>
      </c>
      <c r="W86" s="771"/>
      <c r="X86" s="771"/>
      <c r="Y86" s="771"/>
      <c r="Z86" s="769" t="s">
        <v>129</v>
      </c>
      <c r="AA86" s="769"/>
      <c r="AB86" s="769"/>
    </row>
    <row r="87" spans="1:30" ht="18" customHeight="1">
      <c r="A87" s="761" t="s">
        <v>274</v>
      </c>
      <c r="B87" s="761"/>
      <c r="C87" s="761"/>
      <c r="D87" s="761"/>
      <c r="E87" s="761"/>
      <c r="F87" s="761"/>
      <c r="G87" s="761"/>
      <c r="H87" s="761"/>
      <c r="I87" s="761"/>
      <c r="J87" s="761"/>
      <c r="K87" s="761"/>
      <c r="L87" s="761"/>
      <c r="M87" s="761"/>
      <c r="N87" s="761"/>
      <c r="O87" s="761"/>
      <c r="P87" s="761"/>
      <c r="Q87" s="761"/>
      <c r="R87" s="761"/>
      <c r="S87" s="761"/>
      <c r="T87" s="761"/>
      <c r="U87" s="761"/>
      <c r="V87" s="761"/>
      <c r="W87" s="761"/>
      <c r="X87" s="761"/>
      <c r="Y87" s="761"/>
      <c r="Z87" s="761"/>
      <c r="AA87" s="761"/>
      <c r="AB87" s="761"/>
    </row>
    <row r="88" spans="1:30" ht="42" customHeight="1">
      <c r="A88" s="762" t="s">
        <v>48</v>
      </c>
      <c r="B88" s="762"/>
      <c r="C88" s="774" t="s">
        <v>48</v>
      </c>
      <c r="D88" s="774"/>
      <c r="E88" s="774"/>
      <c r="F88" s="762" t="s">
        <v>48</v>
      </c>
      <c r="G88" s="762"/>
      <c r="H88" s="762"/>
      <c r="I88" s="762"/>
      <c r="J88" s="762"/>
      <c r="K88" s="775" t="s">
        <v>271</v>
      </c>
      <c r="L88" s="775"/>
      <c r="M88" s="775"/>
      <c r="N88" s="775"/>
      <c r="O88" s="775"/>
      <c r="P88" s="762" t="s">
        <v>48</v>
      </c>
      <c r="Q88" s="762"/>
      <c r="R88" s="762"/>
      <c r="S88" s="762"/>
      <c r="T88" s="762"/>
      <c r="U88" s="762"/>
      <c r="V88" s="776"/>
      <c r="W88" s="607"/>
      <c r="X88" s="607"/>
      <c r="Y88" s="607"/>
      <c r="Z88" s="777"/>
      <c r="AA88" s="777"/>
      <c r="AB88" s="777"/>
    </row>
    <row r="89" spans="1:30" s="83" customFormat="1" ht="42" customHeight="1">
      <c r="A89" s="762"/>
      <c r="B89" s="762"/>
      <c r="C89" s="774"/>
      <c r="D89" s="774"/>
      <c r="E89" s="774"/>
      <c r="F89" s="762"/>
      <c r="G89" s="762"/>
      <c r="H89" s="762"/>
      <c r="I89" s="762"/>
      <c r="J89" s="762"/>
      <c r="K89" s="824" t="s">
        <v>271</v>
      </c>
      <c r="L89" s="824"/>
      <c r="M89" s="824"/>
      <c r="N89" s="824"/>
      <c r="O89" s="824"/>
      <c r="P89" s="762"/>
      <c r="Q89" s="762"/>
      <c r="R89" s="762"/>
      <c r="S89" s="762"/>
      <c r="T89" s="762"/>
      <c r="U89" s="762"/>
      <c r="V89" s="776"/>
      <c r="W89" s="607"/>
      <c r="X89" s="607"/>
      <c r="Y89" s="607"/>
      <c r="Z89" s="777"/>
      <c r="AA89" s="777"/>
      <c r="AB89" s="777"/>
    </row>
    <row r="90" spans="1:30" ht="21" customHeight="1">
      <c r="A90" s="820" t="s">
        <v>428</v>
      </c>
      <c r="B90" s="821"/>
      <c r="C90" s="821"/>
      <c r="D90" s="821"/>
      <c r="E90" s="821"/>
      <c r="F90" s="821"/>
      <c r="G90" s="821"/>
      <c r="H90" s="821"/>
      <c r="I90" s="821"/>
      <c r="J90" s="821"/>
      <c r="K90" s="821"/>
      <c r="L90" s="821"/>
      <c r="M90" s="821"/>
      <c r="N90" s="821"/>
      <c r="O90" s="821"/>
      <c r="P90" s="821"/>
      <c r="Q90" s="821"/>
      <c r="R90" s="821"/>
      <c r="S90" s="821"/>
      <c r="T90" s="821"/>
      <c r="U90" s="821"/>
      <c r="V90" s="821"/>
      <c r="W90" s="821"/>
      <c r="X90" s="821"/>
      <c r="Y90" s="821"/>
      <c r="Z90" s="821"/>
      <c r="AA90" s="821"/>
      <c r="AB90" s="822"/>
      <c r="AD90" s="100" t="s">
        <v>259</v>
      </c>
    </row>
    <row r="91" spans="1:30" ht="42" customHeight="1">
      <c r="A91" s="762"/>
      <c r="B91" s="762"/>
      <c r="C91" s="774"/>
      <c r="D91" s="774"/>
      <c r="E91" s="774"/>
      <c r="F91" s="762"/>
      <c r="G91" s="762"/>
      <c r="H91" s="762"/>
      <c r="I91" s="762"/>
      <c r="J91" s="762"/>
      <c r="K91" s="843" t="s">
        <v>525</v>
      </c>
      <c r="L91" s="843"/>
      <c r="M91" s="843"/>
      <c r="N91" s="843"/>
      <c r="O91" s="843"/>
      <c r="P91" s="762"/>
      <c r="Q91" s="762"/>
      <c r="R91" s="762"/>
      <c r="S91" s="762"/>
      <c r="T91" s="762"/>
      <c r="U91" s="762"/>
      <c r="V91" s="776"/>
      <c r="W91" s="607"/>
      <c r="X91" s="607"/>
      <c r="Y91" s="607"/>
      <c r="Z91" s="777"/>
      <c r="AA91" s="777"/>
      <c r="AB91" s="777"/>
      <c r="AD91" s="101" t="s">
        <v>260</v>
      </c>
    </row>
    <row r="92" spans="1:30" s="83" customFormat="1" ht="42" customHeight="1">
      <c r="A92" s="762"/>
      <c r="B92" s="762"/>
      <c r="C92" s="774"/>
      <c r="D92" s="774"/>
      <c r="E92" s="774"/>
      <c r="F92" s="762"/>
      <c r="G92" s="762"/>
      <c r="H92" s="762"/>
      <c r="I92" s="762"/>
      <c r="J92" s="762"/>
      <c r="K92" s="844" t="s">
        <v>525</v>
      </c>
      <c r="L92" s="844"/>
      <c r="M92" s="844"/>
      <c r="N92" s="844"/>
      <c r="O92" s="844"/>
      <c r="P92" s="762"/>
      <c r="Q92" s="762"/>
      <c r="R92" s="762"/>
      <c r="S92" s="762"/>
      <c r="T92" s="762"/>
      <c r="U92" s="762"/>
      <c r="V92" s="776"/>
      <c r="W92" s="607"/>
      <c r="X92" s="607"/>
      <c r="Y92" s="607"/>
      <c r="Z92" s="777"/>
      <c r="AA92" s="777"/>
      <c r="AB92" s="777"/>
    </row>
    <row r="93" spans="1:30" ht="18" customHeight="1">
      <c r="A93" s="817" t="s">
        <v>429</v>
      </c>
      <c r="B93" s="818"/>
      <c r="C93" s="818"/>
      <c r="D93" s="818"/>
      <c r="E93" s="818"/>
      <c r="F93" s="818"/>
      <c r="G93" s="818"/>
      <c r="H93" s="818"/>
      <c r="I93" s="818"/>
      <c r="J93" s="818"/>
      <c r="K93" s="818"/>
      <c r="L93" s="818"/>
      <c r="M93" s="818"/>
      <c r="N93" s="818"/>
      <c r="O93" s="818"/>
      <c r="P93" s="818"/>
      <c r="Q93" s="818"/>
      <c r="R93" s="818"/>
      <c r="S93" s="818"/>
      <c r="T93" s="818"/>
      <c r="U93" s="818"/>
      <c r="V93" s="818"/>
      <c r="W93" s="818"/>
      <c r="X93" s="818"/>
      <c r="Y93" s="818"/>
      <c r="Z93" s="818"/>
      <c r="AA93" s="818"/>
      <c r="AB93" s="819"/>
      <c r="AD93" s="100" t="s">
        <v>259</v>
      </c>
    </row>
    <row r="94" spans="1:30" ht="42" customHeight="1">
      <c r="A94" s="762" t="s">
        <v>48</v>
      </c>
      <c r="B94" s="762"/>
      <c r="C94" s="774" t="s">
        <v>48</v>
      </c>
      <c r="D94" s="774"/>
      <c r="E94" s="774"/>
      <c r="F94" s="762" t="s">
        <v>48</v>
      </c>
      <c r="G94" s="762"/>
      <c r="H94" s="762"/>
      <c r="I94" s="762"/>
      <c r="J94" s="762"/>
      <c r="K94" s="823" t="s">
        <v>416</v>
      </c>
      <c r="L94" s="823"/>
      <c r="M94" s="823"/>
      <c r="N94" s="823"/>
      <c r="O94" s="823"/>
      <c r="P94" s="762" t="s">
        <v>48</v>
      </c>
      <c r="Q94" s="762"/>
      <c r="R94" s="762"/>
      <c r="S94" s="762"/>
      <c r="T94" s="762"/>
      <c r="U94" s="762"/>
      <c r="V94" s="776"/>
      <c r="W94" s="607"/>
      <c r="X94" s="607"/>
      <c r="Y94" s="607"/>
      <c r="Z94" s="777"/>
      <c r="AA94" s="777"/>
      <c r="AB94" s="777"/>
      <c r="AD94" s="101" t="s">
        <v>260</v>
      </c>
    </row>
    <row r="95" spans="1:30" s="83" customFormat="1" ht="42" customHeight="1">
      <c r="A95" s="762" t="s">
        <v>48</v>
      </c>
      <c r="B95" s="762"/>
      <c r="C95" s="774" t="s">
        <v>48</v>
      </c>
      <c r="D95" s="774"/>
      <c r="E95" s="774"/>
      <c r="F95" s="762" t="s">
        <v>48</v>
      </c>
      <c r="G95" s="762"/>
      <c r="H95" s="762"/>
      <c r="I95" s="762"/>
      <c r="J95" s="762"/>
      <c r="K95" s="785" t="s">
        <v>416</v>
      </c>
      <c r="L95" s="785"/>
      <c r="M95" s="785"/>
      <c r="N95" s="785"/>
      <c r="O95" s="785"/>
      <c r="P95" s="762" t="s">
        <v>48</v>
      </c>
      <c r="Q95" s="762"/>
      <c r="R95" s="762"/>
      <c r="S95" s="762"/>
      <c r="T95" s="762"/>
      <c r="U95" s="762"/>
      <c r="V95" s="776"/>
      <c r="W95" s="607"/>
      <c r="X95" s="607"/>
      <c r="Y95" s="607"/>
      <c r="Z95" s="777"/>
      <c r="AA95" s="777"/>
      <c r="AB95" s="777"/>
    </row>
    <row r="96" spans="1:30" ht="18" customHeight="1">
      <c r="A96" s="761" t="s">
        <v>430</v>
      </c>
      <c r="B96" s="761"/>
      <c r="C96" s="761"/>
      <c r="D96" s="761"/>
      <c r="E96" s="761"/>
      <c r="F96" s="761"/>
      <c r="G96" s="761"/>
      <c r="H96" s="761"/>
      <c r="I96" s="761"/>
      <c r="J96" s="761"/>
      <c r="K96" s="761"/>
      <c r="L96" s="761"/>
      <c r="M96" s="761"/>
      <c r="N96" s="761"/>
      <c r="O96" s="761"/>
      <c r="P96" s="761"/>
      <c r="Q96" s="761"/>
      <c r="R96" s="761"/>
      <c r="S96" s="761"/>
      <c r="T96" s="761"/>
      <c r="U96" s="761"/>
      <c r="V96" s="761"/>
      <c r="W96" s="761"/>
      <c r="X96" s="761"/>
      <c r="Y96" s="761"/>
      <c r="Z96" s="761"/>
      <c r="AA96" s="761"/>
      <c r="AB96" s="761"/>
      <c r="AD96" s="100" t="s">
        <v>259</v>
      </c>
    </row>
    <row r="97" spans="1:31" ht="42" customHeight="1">
      <c r="A97" s="762" t="s">
        <v>48</v>
      </c>
      <c r="B97" s="762"/>
      <c r="C97" s="774" t="s">
        <v>48</v>
      </c>
      <c r="D97" s="774"/>
      <c r="E97" s="774"/>
      <c r="F97" s="762" t="s">
        <v>48</v>
      </c>
      <c r="G97" s="762"/>
      <c r="H97" s="762"/>
      <c r="I97" s="762"/>
      <c r="J97" s="762"/>
      <c r="K97" s="781" t="s">
        <v>418</v>
      </c>
      <c r="L97" s="782"/>
      <c r="M97" s="782"/>
      <c r="N97" s="782"/>
      <c r="O97" s="783"/>
      <c r="P97" s="762" t="s">
        <v>48</v>
      </c>
      <c r="Q97" s="762"/>
      <c r="R97" s="762"/>
      <c r="S97" s="762"/>
      <c r="T97" s="762"/>
      <c r="U97" s="762"/>
      <c r="V97" s="776"/>
      <c r="W97" s="607"/>
      <c r="X97" s="607"/>
      <c r="Y97" s="607"/>
      <c r="Z97" s="777"/>
      <c r="AA97" s="777"/>
      <c r="AB97" s="777"/>
      <c r="AD97" s="101" t="s">
        <v>260</v>
      </c>
    </row>
    <row r="98" spans="1:31" s="83" customFormat="1" ht="42" customHeight="1">
      <c r="A98" s="762" t="s">
        <v>48</v>
      </c>
      <c r="B98" s="762"/>
      <c r="C98" s="774" t="s">
        <v>48</v>
      </c>
      <c r="D98" s="774"/>
      <c r="E98" s="774"/>
      <c r="F98" s="762" t="s">
        <v>48</v>
      </c>
      <c r="G98" s="762"/>
      <c r="H98" s="762"/>
      <c r="I98" s="762"/>
      <c r="J98" s="762"/>
      <c r="K98" s="778" t="s">
        <v>418</v>
      </c>
      <c r="L98" s="779"/>
      <c r="M98" s="779"/>
      <c r="N98" s="779"/>
      <c r="O98" s="780"/>
      <c r="P98" s="762" t="s">
        <v>48</v>
      </c>
      <c r="Q98" s="762"/>
      <c r="R98" s="762"/>
      <c r="S98" s="762"/>
      <c r="T98" s="762"/>
      <c r="U98" s="762"/>
      <c r="V98" s="776"/>
      <c r="W98" s="607"/>
      <c r="X98" s="607"/>
      <c r="Y98" s="607"/>
      <c r="Z98" s="777"/>
      <c r="AA98" s="777"/>
      <c r="AB98" s="777"/>
    </row>
    <row r="99" spans="1:31" ht="30" customHeight="1">
      <c r="A99" s="93" t="s">
        <v>219</v>
      </c>
      <c r="B99" s="608" t="s">
        <v>245</v>
      </c>
      <c r="C99" s="608"/>
      <c r="D99" s="608"/>
      <c r="E99" s="608"/>
      <c r="F99" s="608"/>
      <c r="G99" s="608"/>
      <c r="H99" s="608"/>
      <c r="I99" s="608"/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8"/>
      <c r="X99" s="608"/>
      <c r="Y99" s="608"/>
      <c r="Z99" s="777"/>
      <c r="AA99" s="777"/>
      <c r="AB99" s="777"/>
      <c r="AD99" s="100" t="s">
        <v>259</v>
      </c>
    </row>
    <row r="100" spans="1:31" ht="30" customHeight="1">
      <c r="A100" s="93" t="s">
        <v>220</v>
      </c>
      <c r="B100" s="610" t="s">
        <v>130</v>
      </c>
      <c r="C100" s="610"/>
      <c r="D100" s="610"/>
      <c r="E100" s="610"/>
      <c r="F100" s="610"/>
      <c r="G100" s="610"/>
      <c r="H100" s="610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0"/>
      <c r="X100" s="610"/>
      <c r="Y100" s="610"/>
      <c r="Z100" s="816">
        <f ca="1">SUM(Z88:OFFSET(Razem_BIVA9_143,-1,25))</f>
        <v>0</v>
      </c>
      <c r="AA100" s="816"/>
      <c r="AB100" s="816"/>
      <c r="AD100" s="101" t="s">
        <v>260</v>
      </c>
    </row>
    <row r="101" spans="1:31" ht="14.25" customHeight="1">
      <c r="A101" s="786" t="s">
        <v>221</v>
      </c>
      <c r="B101" s="825" t="s">
        <v>161</v>
      </c>
      <c r="C101" s="826"/>
      <c r="D101" s="826"/>
      <c r="E101" s="826"/>
      <c r="F101" s="826"/>
      <c r="G101" s="826"/>
      <c r="H101" s="827"/>
      <c r="I101" s="798" t="str">
        <f ca="1">IF(Z100&gt;0,"Wpisz wartość kursu EUR do PLN","nd")</f>
        <v>nd</v>
      </c>
      <c r="J101" s="799"/>
      <c r="K101" s="800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07" t="s">
        <v>131</v>
      </c>
      <c r="Z101" s="809" t="str">
        <f ca="1">IF(Z100=0,"",W81-Z100)</f>
        <v/>
      </c>
      <c r="AA101" s="810"/>
      <c r="AB101" s="811"/>
    </row>
    <row r="102" spans="1:31" ht="14.25" customHeight="1">
      <c r="A102" s="787"/>
      <c r="B102" s="828"/>
      <c r="C102" s="707"/>
      <c r="D102" s="707"/>
      <c r="E102" s="707"/>
      <c r="F102" s="707"/>
      <c r="G102" s="707"/>
      <c r="H102" s="829"/>
      <c r="I102" s="801"/>
      <c r="J102" s="802"/>
      <c r="K102" s="803"/>
      <c r="L102" s="759" t="s">
        <v>352</v>
      </c>
      <c r="M102" s="760"/>
      <c r="N102" s="760"/>
      <c r="O102" s="156"/>
      <c r="P102" s="756"/>
      <c r="Q102" s="757"/>
      <c r="R102" s="757"/>
      <c r="S102" s="757"/>
      <c r="T102" s="757"/>
      <c r="U102" s="758"/>
      <c r="V102" s="156"/>
      <c r="W102" s="156"/>
      <c r="Y102" s="808"/>
      <c r="Z102" s="812"/>
      <c r="AA102" s="813"/>
      <c r="AB102" s="814"/>
    </row>
    <row r="103" spans="1:31" ht="25.5" customHeight="1">
      <c r="A103" s="788"/>
      <c r="B103" s="830"/>
      <c r="C103" s="831"/>
      <c r="D103" s="831"/>
      <c r="E103" s="831"/>
      <c r="F103" s="831"/>
      <c r="G103" s="831"/>
      <c r="H103" s="832"/>
      <c r="I103" s="804"/>
      <c r="J103" s="805"/>
      <c r="K103" s="806"/>
      <c r="L103" s="211"/>
      <c r="M103" s="212"/>
      <c r="N103" s="815" t="s">
        <v>27</v>
      </c>
      <c r="O103" s="815"/>
      <c r="P103" s="815"/>
      <c r="Q103" s="815"/>
      <c r="R103" s="815"/>
      <c r="S103" s="815"/>
      <c r="T103" s="815"/>
      <c r="U103" s="815"/>
      <c r="V103" s="815"/>
      <c r="W103" s="815"/>
      <c r="X103" s="21"/>
      <c r="Y103" s="92" t="s">
        <v>6</v>
      </c>
      <c r="Z103" s="816" t="str">
        <f ca="1">IF(Z100=0,"",Z101*I101)</f>
        <v/>
      </c>
      <c r="AA103" s="816"/>
      <c r="AB103" s="816"/>
    </row>
    <row r="104" spans="1:31" ht="6" customHeight="1">
      <c r="A104" s="14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ht="6" customHeight="1"/>
    <row r="106" spans="1:31" ht="15" customHeight="1">
      <c r="A106" s="473" t="s">
        <v>222</v>
      </c>
      <c r="B106" s="473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845">
        <v>20000</v>
      </c>
      <c r="X106" s="846"/>
      <c r="Y106" s="846"/>
      <c r="Z106" s="847"/>
      <c r="AA106" s="91" t="s">
        <v>8</v>
      </c>
      <c r="AB106" s="772" t="str">
        <f ca="1">IF(Z126=0,"","x")</f>
        <v/>
      </c>
    </row>
    <row r="107" spans="1:31" ht="2.25" customHeight="1">
      <c r="A107" s="473"/>
      <c r="B107" s="473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848"/>
      <c r="X107" s="849"/>
      <c r="Y107" s="849"/>
      <c r="Z107" s="850"/>
      <c r="AB107" s="773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81" t="s">
        <v>223</v>
      </c>
      <c r="B109" s="581"/>
      <c r="C109" s="581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1"/>
      <c r="X109" s="581"/>
      <c r="Y109" s="581"/>
      <c r="Z109" s="581"/>
      <c r="AA109" s="581"/>
      <c r="AB109" s="581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11" t="s">
        <v>123</v>
      </c>
      <c r="B111" s="612"/>
      <c r="C111" s="612"/>
      <c r="D111" s="612"/>
      <c r="E111" s="612"/>
      <c r="F111" s="612"/>
      <c r="G111" s="612"/>
      <c r="H111" s="612"/>
      <c r="I111" s="612"/>
      <c r="J111" s="612"/>
      <c r="K111" s="612"/>
      <c r="L111" s="612"/>
      <c r="M111" s="612"/>
      <c r="N111" s="612"/>
      <c r="O111" s="612"/>
      <c r="P111" s="612"/>
      <c r="Q111" s="612"/>
      <c r="R111" s="612"/>
      <c r="S111" s="612"/>
      <c r="T111" s="612"/>
      <c r="U111" s="612"/>
      <c r="V111" s="612"/>
      <c r="W111" s="612"/>
      <c r="X111" s="612"/>
      <c r="Y111" s="612"/>
      <c r="Z111" s="612"/>
      <c r="AA111" s="612"/>
      <c r="AB111" s="613"/>
      <c r="AE111" s="91" t="s">
        <v>22</v>
      </c>
    </row>
    <row r="112" spans="1:31" ht="35.25" customHeight="1">
      <c r="A112" s="769" t="s">
        <v>124</v>
      </c>
      <c r="B112" s="769"/>
      <c r="C112" s="769" t="s">
        <v>125</v>
      </c>
      <c r="D112" s="769"/>
      <c r="E112" s="769"/>
      <c r="F112" s="769" t="s">
        <v>126</v>
      </c>
      <c r="G112" s="769"/>
      <c r="H112" s="769"/>
      <c r="I112" s="769"/>
      <c r="J112" s="769"/>
      <c r="K112" s="769" t="s">
        <v>127</v>
      </c>
      <c r="L112" s="770"/>
      <c r="M112" s="770"/>
      <c r="N112" s="770"/>
      <c r="O112" s="770"/>
      <c r="P112" s="769" t="s">
        <v>162</v>
      </c>
      <c r="Q112" s="770"/>
      <c r="R112" s="770"/>
      <c r="S112" s="770"/>
      <c r="T112" s="770"/>
      <c r="U112" s="770"/>
      <c r="V112" s="771" t="s">
        <v>128</v>
      </c>
      <c r="W112" s="771"/>
      <c r="X112" s="771"/>
      <c r="Y112" s="771"/>
      <c r="Z112" s="769" t="s">
        <v>129</v>
      </c>
      <c r="AA112" s="769"/>
      <c r="AB112" s="769"/>
      <c r="AE112" s="111">
        <v>25000</v>
      </c>
    </row>
    <row r="113" spans="1:31" ht="18.75" customHeight="1">
      <c r="A113" s="761" t="s">
        <v>275</v>
      </c>
      <c r="B113" s="761"/>
      <c r="C113" s="761"/>
      <c r="D113" s="761"/>
      <c r="E113" s="761"/>
      <c r="F113" s="761"/>
      <c r="G113" s="761"/>
      <c r="H113" s="761"/>
      <c r="I113" s="761"/>
      <c r="J113" s="761"/>
      <c r="K113" s="761"/>
      <c r="L113" s="761"/>
      <c r="M113" s="761"/>
      <c r="N113" s="761"/>
      <c r="O113" s="761"/>
      <c r="P113" s="761"/>
      <c r="Q113" s="761"/>
      <c r="R113" s="761"/>
      <c r="S113" s="761"/>
      <c r="T113" s="761"/>
      <c r="U113" s="761"/>
      <c r="V113" s="761"/>
      <c r="W113" s="761"/>
      <c r="X113" s="761"/>
      <c r="Y113" s="761"/>
      <c r="Z113" s="761"/>
      <c r="AA113" s="761"/>
      <c r="AB113" s="761"/>
      <c r="AE113" s="111">
        <v>20000</v>
      </c>
    </row>
    <row r="114" spans="1:31" ht="42" customHeight="1">
      <c r="A114" s="762"/>
      <c r="B114" s="762"/>
      <c r="C114" s="774"/>
      <c r="D114" s="774"/>
      <c r="E114" s="774"/>
      <c r="F114" s="762"/>
      <c r="G114" s="762"/>
      <c r="H114" s="762"/>
      <c r="I114" s="762"/>
      <c r="J114" s="762"/>
      <c r="K114" s="775" t="s">
        <v>271</v>
      </c>
      <c r="L114" s="775"/>
      <c r="M114" s="775"/>
      <c r="N114" s="775"/>
      <c r="O114" s="775"/>
      <c r="P114" s="762"/>
      <c r="Q114" s="762"/>
      <c r="R114" s="762"/>
      <c r="S114" s="762"/>
      <c r="T114" s="762"/>
      <c r="U114" s="762"/>
      <c r="V114" s="776"/>
      <c r="W114" s="607"/>
      <c r="X114" s="607"/>
      <c r="Y114" s="607"/>
      <c r="Z114" s="777"/>
      <c r="AA114" s="777"/>
      <c r="AB114" s="777"/>
      <c r="AE114" s="110"/>
    </row>
    <row r="115" spans="1:31" s="83" customFormat="1" ht="42" customHeight="1">
      <c r="A115" s="762"/>
      <c r="B115" s="762"/>
      <c r="C115" s="774"/>
      <c r="D115" s="774"/>
      <c r="E115" s="774"/>
      <c r="F115" s="762"/>
      <c r="G115" s="762"/>
      <c r="H115" s="762"/>
      <c r="I115" s="762"/>
      <c r="J115" s="762"/>
      <c r="K115" s="824" t="s">
        <v>271</v>
      </c>
      <c r="L115" s="824"/>
      <c r="M115" s="824"/>
      <c r="N115" s="824"/>
      <c r="O115" s="824"/>
      <c r="P115" s="762"/>
      <c r="Q115" s="762"/>
      <c r="R115" s="762"/>
      <c r="S115" s="762"/>
      <c r="T115" s="762"/>
      <c r="U115" s="762"/>
      <c r="V115" s="776"/>
      <c r="W115" s="607"/>
      <c r="X115" s="607"/>
      <c r="Y115" s="607"/>
      <c r="Z115" s="777"/>
      <c r="AA115" s="777"/>
      <c r="AB115" s="777"/>
    </row>
    <row r="116" spans="1:31" ht="18.75" customHeight="1">
      <c r="A116" s="820" t="s">
        <v>431</v>
      </c>
      <c r="B116" s="821"/>
      <c r="C116" s="821"/>
      <c r="D116" s="821"/>
      <c r="E116" s="821"/>
      <c r="F116" s="821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1"/>
      <c r="X116" s="821"/>
      <c r="Y116" s="821"/>
      <c r="Z116" s="821"/>
      <c r="AA116" s="821"/>
      <c r="AB116" s="822"/>
      <c r="AD116" s="100" t="s">
        <v>259</v>
      </c>
    </row>
    <row r="117" spans="1:31" ht="42" customHeight="1">
      <c r="A117" s="762"/>
      <c r="B117" s="762"/>
      <c r="C117" s="774"/>
      <c r="D117" s="774"/>
      <c r="E117" s="774"/>
      <c r="F117" s="762"/>
      <c r="G117" s="762"/>
      <c r="H117" s="762"/>
      <c r="I117" s="762"/>
      <c r="J117" s="762"/>
      <c r="K117" s="823" t="s">
        <v>413</v>
      </c>
      <c r="L117" s="823"/>
      <c r="M117" s="823"/>
      <c r="N117" s="823"/>
      <c r="O117" s="823"/>
      <c r="P117" s="762"/>
      <c r="Q117" s="762"/>
      <c r="R117" s="762"/>
      <c r="S117" s="762"/>
      <c r="T117" s="762"/>
      <c r="U117" s="762"/>
      <c r="V117" s="776"/>
      <c r="W117" s="607"/>
      <c r="X117" s="607"/>
      <c r="Y117" s="607"/>
      <c r="Z117" s="777"/>
      <c r="AA117" s="777"/>
      <c r="AB117" s="777"/>
      <c r="AD117" s="101" t="s">
        <v>260</v>
      </c>
    </row>
    <row r="118" spans="1:31" s="83" customFormat="1" ht="42" customHeight="1">
      <c r="A118" s="762"/>
      <c r="B118" s="762"/>
      <c r="C118" s="774"/>
      <c r="D118" s="774"/>
      <c r="E118" s="774"/>
      <c r="F118" s="762"/>
      <c r="G118" s="762"/>
      <c r="H118" s="762"/>
      <c r="I118" s="762"/>
      <c r="J118" s="762"/>
      <c r="K118" s="785" t="s">
        <v>413</v>
      </c>
      <c r="L118" s="785"/>
      <c r="M118" s="785"/>
      <c r="N118" s="785"/>
      <c r="O118" s="785"/>
      <c r="P118" s="762"/>
      <c r="Q118" s="762"/>
      <c r="R118" s="762"/>
      <c r="S118" s="762"/>
      <c r="T118" s="762"/>
      <c r="U118" s="762"/>
      <c r="V118" s="776"/>
      <c r="W118" s="607"/>
      <c r="X118" s="607"/>
      <c r="Y118" s="607"/>
      <c r="Z118" s="777"/>
      <c r="AA118" s="777"/>
      <c r="AB118" s="777"/>
    </row>
    <row r="119" spans="1:31" ht="18.75" customHeight="1">
      <c r="A119" s="817" t="s">
        <v>432</v>
      </c>
      <c r="B119" s="818"/>
      <c r="C119" s="818"/>
      <c r="D119" s="818"/>
      <c r="E119" s="818"/>
      <c r="F119" s="818"/>
      <c r="G119" s="818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8"/>
      <c r="S119" s="818"/>
      <c r="T119" s="818"/>
      <c r="U119" s="818"/>
      <c r="V119" s="818"/>
      <c r="W119" s="818"/>
      <c r="X119" s="818"/>
      <c r="Y119" s="818"/>
      <c r="Z119" s="818"/>
      <c r="AA119" s="818"/>
      <c r="AB119" s="819"/>
      <c r="AD119" s="100" t="s">
        <v>259</v>
      </c>
    </row>
    <row r="120" spans="1:31" ht="42" customHeight="1">
      <c r="A120" s="762" t="s">
        <v>48</v>
      </c>
      <c r="B120" s="762"/>
      <c r="C120" s="784" t="s">
        <v>48</v>
      </c>
      <c r="D120" s="784"/>
      <c r="E120" s="784"/>
      <c r="F120" s="762" t="s">
        <v>48</v>
      </c>
      <c r="G120" s="762"/>
      <c r="H120" s="762"/>
      <c r="I120" s="762"/>
      <c r="J120" s="762"/>
      <c r="K120" s="823" t="s">
        <v>415</v>
      </c>
      <c r="L120" s="823"/>
      <c r="M120" s="823"/>
      <c r="N120" s="823"/>
      <c r="O120" s="823"/>
      <c r="P120" s="762" t="s">
        <v>48</v>
      </c>
      <c r="Q120" s="762"/>
      <c r="R120" s="762"/>
      <c r="S120" s="762"/>
      <c r="T120" s="762"/>
      <c r="U120" s="762"/>
      <c r="V120" s="776"/>
      <c r="W120" s="607"/>
      <c r="X120" s="607"/>
      <c r="Y120" s="607"/>
      <c r="Z120" s="777"/>
      <c r="AA120" s="777"/>
      <c r="AB120" s="777"/>
      <c r="AD120" s="101" t="s">
        <v>260</v>
      </c>
    </row>
    <row r="121" spans="1:31" s="83" customFormat="1" ht="42" customHeight="1">
      <c r="A121" s="762" t="s">
        <v>48</v>
      </c>
      <c r="B121" s="762"/>
      <c r="C121" s="784" t="s">
        <v>48</v>
      </c>
      <c r="D121" s="784"/>
      <c r="E121" s="784"/>
      <c r="F121" s="762" t="s">
        <v>48</v>
      </c>
      <c r="G121" s="762"/>
      <c r="H121" s="762"/>
      <c r="I121" s="762"/>
      <c r="J121" s="762"/>
      <c r="K121" s="785" t="s">
        <v>415</v>
      </c>
      <c r="L121" s="785"/>
      <c r="M121" s="785"/>
      <c r="N121" s="785"/>
      <c r="O121" s="785"/>
      <c r="P121" s="762" t="s">
        <v>48</v>
      </c>
      <c r="Q121" s="762"/>
      <c r="R121" s="762"/>
      <c r="S121" s="762"/>
      <c r="T121" s="762"/>
      <c r="U121" s="762"/>
      <c r="V121" s="776"/>
      <c r="W121" s="607"/>
      <c r="X121" s="607"/>
      <c r="Y121" s="607"/>
      <c r="Z121" s="777"/>
      <c r="AA121" s="777"/>
      <c r="AB121" s="777"/>
    </row>
    <row r="122" spans="1:31" ht="18.75" customHeight="1">
      <c r="A122" s="761" t="s">
        <v>433</v>
      </c>
      <c r="B122" s="761"/>
      <c r="C122" s="761"/>
      <c r="D122" s="761"/>
      <c r="E122" s="761"/>
      <c r="F122" s="761"/>
      <c r="G122" s="761"/>
      <c r="H122" s="761"/>
      <c r="I122" s="761"/>
      <c r="J122" s="761"/>
      <c r="K122" s="761"/>
      <c r="L122" s="761"/>
      <c r="M122" s="761"/>
      <c r="N122" s="761"/>
      <c r="O122" s="761"/>
      <c r="P122" s="761"/>
      <c r="Q122" s="761"/>
      <c r="R122" s="761"/>
      <c r="S122" s="761"/>
      <c r="T122" s="761"/>
      <c r="U122" s="761"/>
      <c r="V122" s="761"/>
      <c r="W122" s="761"/>
      <c r="X122" s="761"/>
      <c r="Y122" s="761"/>
      <c r="Z122" s="761"/>
      <c r="AA122" s="761"/>
      <c r="AB122" s="761"/>
      <c r="AD122" s="100" t="s">
        <v>259</v>
      </c>
    </row>
    <row r="123" spans="1:31" ht="42" customHeight="1">
      <c r="A123" s="762" t="s">
        <v>48</v>
      </c>
      <c r="B123" s="762"/>
      <c r="C123" s="784" t="s">
        <v>48</v>
      </c>
      <c r="D123" s="784"/>
      <c r="E123" s="784"/>
      <c r="F123" s="762" t="s">
        <v>48</v>
      </c>
      <c r="G123" s="762"/>
      <c r="H123" s="762"/>
      <c r="I123" s="762"/>
      <c r="J123" s="762"/>
      <c r="K123" s="781" t="s">
        <v>427</v>
      </c>
      <c r="L123" s="782"/>
      <c r="M123" s="782"/>
      <c r="N123" s="782"/>
      <c r="O123" s="783"/>
      <c r="P123" s="762" t="s">
        <v>48</v>
      </c>
      <c r="Q123" s="762"/>
      <c r="R123" s="762"/>
      <c r="S123" s="762"/>
      <c r="T123" s="762"/>
      <c r="U123" s="762"/>
      <c r="V123" s="776"/>
      <c r="W123" s="607"/>
      <c r="X123" s="607"/>
      <c r="Y123" s="607"/>
      <c r="Z123" s="777"/>
      <c r="AA123" s="777"/>
      <c r="AB123" s="777"/>
      <c r="AD123" s="101" t="s">
        <v>260</v>
      </c>
    </row>
    <row r="124" spans="1:31" s="83" customFormat="1" ht="42" customHeight="1">
      <c r="A124" s="762" t="s">
        <v>48</v>
      </c>
      <c r="B124" s="762"/>
      <c r="C124" s="784" t="s">
        <v>48</v>
      </c>
      <c r="D124" s="784"/>
      <c r="E124" s="784"/>
      <c r="F124" s="762" t="s">
        <v>48</v>
      </c>
      <c r="G124" s="762"/>
      <c r="H124" s="762"/>
      <c r="I124" s="762"/>
      <c r="J124" s="762"/>
      <c r="K124" s="778" t="s">
        <v>427</v>
      </c>
      <c r="L124" s="779"/>
      <c r="M124" s="779"/>
      <c r="N124" s="779"/>
      <c r="O124" s="780"/>
      <c r="P124" s="762" t="s">
        <v>48</v>
      </c>
      <c r="Q124" s="762"/>
      <c r="R124" s="762"/>
      <c r="S124" s="762"/>
      <c r="T124" s="762"/>
      <c r="U124" s="762"/>
      <c r="V124" s="776"/>
      <c r="W124" s="607"/>
      <c r="X124" s="607"/>
      <c r="Y124" s="607"/>
      <c r="Z124" s="777"/>
      <c r="AA124" s="777"/>
      <c r="AB124" s="777"/>
    </row>
    <row r="125" spans="1:31" ht="30" customHeight="1">
      <c r="A125" s="93" t="s">
        <v>224</v>
      </c>
      <c r="B125" s="608" t="s">
        <v>245</v>
      </c>
      <c r="C125" s="608"/>
      <c r="D125" s="608"/>
      <c r="E125" s="608"/>
      <c r="F125" s="608"/>
      <c r="G125" s="608"/>
      <c r="H125" s="608"/>
      <c r="I125" s="608"/>
      <c r="J125" s="608"/>
      <c r="K125" s="608"/>
      <c r="L125" s="608"/>
      <c r="M125" s="608"/>
      <c r="N125" s="608"/>
      <c r="O125" s="608"/>
      <c r="P125" s="608"/>
      <c r="Q125" s="608"/>
      <c r="R125" s="608"/>
      <c r="S125" s="608"/>
      <c r="T125" s="608"/>
      <c r="U125" s="608"/>
      <c r="V125" s="608"/>
      <c r="W125" s="608"/>
      <c r="X125" s="608"/>
      <c r="Y125" s="608"/>
      <c r="Z125" s="777"/>
      <c r="AA125" s="777"/>
      <c r="AB125" s="777"/>
      <c r="AD125" s="100" t="s">
        <v>259</v>
      </c>
    </row>
    <row r="126" spans="1:31" ht="30" customHeight="1">
      <c r="A126" s="93" t="s">
        <v>225</v>
      </c>
      <c r="B126" s="610" t="s">
        <v>130</v>
      </c>
      <c r="C126" s="610"/>
      <c r="D126" s="610"/>
      <c r="E126" s="610"/>
      <c r="F126" s="610"/>
      <c r="G126" s="610"/>
      <c r="H126" s="610"/>
      <c r="I126" s="610"/>
      <c r="J126" s="610"/>
      <c r="K126" s="610"/>
      <c r="L126" s="610"/>
      <c r="M126" s="610"/>
      <c r="N126" s="610"/>
      <c r="O126" s="610"/>
      <c r="P126" s="610"/>
      <c r="Q126" s="610"/>
      <c r="R126" s="610"/>
      <c r="S126" s="610"/>
      <c r="T126" s="610"/>
      <c r="U126" s="610"/>
      <c r="V126" s="610"/>
      <c r="W126" s="610"/>
      <c r="X126" s="610"/>
      <c r="Y126" s="610"/>
      <c r="Z126" s="816">
        <f ca="1">SUM(Z114:OFFSET(Razem_BIVA9_153,-1,25))</f>
        <v>0</v>
      </c>
      <c r="AA126" s="816"/>
      <c r="AB126" s="816"/>
      <c r="AD126" s="101" t="s">
        <v>260</v>
      </c>
    </row>
    <row r="127" spans="1:31" ht="14.25" customHeight="1">
      <c r="A127" s="786" t="s">
        <v>226</v>
      </c>
      <c r="B127" s="789" t="s">
        <v>161</v>
      </c>
      <c r="C127" s="790"/>
      <c r="D127" s="790"/>
      <c r="E127" s="790"/>
      <c r="F127" s="790"/>
      <c r="G127" s="790"/>
      <c r="H127" s="791"/>
      <c r="I127" s="801" t="str">
        <f ca="1">IF(Z126&gt;0,"Wpisz wartość kursu EUR do PLN","nd")</f>
        <v>nd</v>
      </c>
      <c r="J127" s="802"/>
      <c r="K127" s="803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07" t="s">
        <v>131</v>
      </c>
      <c r="Z127" s="809" t="str">
        <f ca="1">IF(Z126=0,"",W106-Z126)</f>
        <v/>
      </c>
      <c r="AA127" s="810"/>
      <c r="AB127" s="811"/>
    </row>
    <row r="128" spans="1:31" ht="14.25" customHeight="1">
      <c r="A128" s="787"/>
      <c r="B128" s="792"/>
      <c r="C128" s="793"/>
      <c r="D128" s="793"/>
      <c r="E128" s="793"/>
      <c r="F128" s="793"/>
      <c r="G128" s="793"/>
      <c r="H128" s="794"/>
      <c r="I128" s="801"/>
      <c r="J128" s="802"/>
      <c r="K128" s="803"/>
      <c r="L128" s="759" t="s">
        <v>352</v>
      </c>
      <c r="M128" s="760"/>
      <c r="N128" s="760"/>
      <c r="O128" s="156"/>
      <c r="P128" s="756"/>
      <c r="Q128" s="757"/>
      <c r="R128" s="757"/>
      <c r="S128" s="757"/>
      <c r="T128" s="757"/>
      <c r="U128" s="758"/>
      <c r="V128" s="156"/>
      <c r="W128" s="156"/>
      <c r="Y128" s="808"/>
      <c r="Z128" s="812"/>
      <c r="AA128" s="813"/>
      <c r="AB128" s="814"/>
    </row>
    <row r="129" spans="1:28" ht="25.5" customHeight="1">
      <c r="A129" s="788"/>
      <c r="B129" s="795"/>
      <c r="C129" s="796"/>
      <c r="D129" s="796"/>
      <c r="E129" s="796"/>
      <c r="F129" s="796"/>
      <c r="G129" s="796"/>
      <c r="H129" s="797"/>
      <c r="I129" s="804"/>
      <c r="J129" s="805"/>
      <c r="K129" s="806"/>
      <c r="L129" s="211"/>
      <c r="M129" s="212"/>
      <c r="N129" s="815" t="s">
        <v>27</v>
      </c>
      <c r="O129" s="815"/>
      <c r="P129" s="815"/>
      <c r="Q129" s="815"/>
      <c r="R129" s="815"/>
      <c r="S129" s="815"/>
      <c r="T129" s="815"/>
      <c r="U129" s="815"/>
      <c r="V129" s="815"/>
      <c r="W129" s="815"/>
      <c r="X129" s="21"/>
      <c r="Y129" s="92" t="s">
        <v>6</v>
      </c>
      <c r="Z129" s="816" t="str">
        <f ca="1">IF(Z126=0,"",Z127*I127)</f>
        <v/>
      </c>
      <c r="AA129" s="816"/>
      <c r="AB129" s="816"/>
    </row>
    <row r="130" spans="1:28" ht="6" customHeight="1">
      <c r="A130" s="14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4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2.7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7"/>
      <c r="O132" s="851"/>
      <c r="P132" s="852"/>
      <c r="Q132" s="852"/>
      <c r="R132" s="852"/>
      <c r="S132" s="852"/>
      <c r="T132" s="852"/>
      <c r="U132" s="852"/>
      <c r="V132" s="852"/>
      <c r="W132" s="852"/>
      <c r="X132" s="852"/>
      <c r="Y132" s="852"/>
      <c r="Z132" s="852"/>
      <c r="AA132" s="852"/>
      <c r="AB132" s="853"/>
    </row>
    <row r="133" spans="1:28" ht="12" customHeight="1">
      <c r="A133" s="302"/>
      <c r="B133" s="301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3"/>
      <c r="N133" s="7"/>
      <c r="O133" s="854"/>
      <c r="P133" s="855"/>
      <c r="Q133" s="855"/>
      <c r="R133" s="855"/>
      <c r="S133" s="855"/>
      <c r="T133" s="855"/>
      <c r="U133" s="855"/>
      <c r="V133" s="855"/>
      <c r="W133" s="855"/>
      <c r="X133" s="855"/>
      <c r="Y133" s="855"/>
      <c r="Z133" s="855"/>
      <c r="AA133" s="855"/>
      <c r="AB133" s="856"/>
    </row>
    <row r="134" spans="1:28" ht="12.75">
      <c r="A134" s="302"/>
      <c r="B134" s="301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3"/>
      <c r="N134" s="7"/>
      <c r="O134" s="854"/>
      <c r="P134" s="855"/>
      <c r="Q134" s="855"/>
      <c r="R134" s="855"/>
      <c r="S134" s="855"/>
      <c r="T134" s="855"/>
      <c r="U134" s="855"/>
      <c r="V134" s="855"/>
      <c r="W134" s="855"/>
      <c r="X134" s="855"/>
      <c r="Y134" s="855"/>
      <c r="Z134" s="855"/>
      <c r="AA134" s="855"/>
      <c r="AB134" s="856"/>
    </row>
    <row r="135" spans="1:28" ht="12" customHeight="1">
      <c r="A135" s="302"/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3"/>
      <c r="N135" s="7"/>
      <c r="O135" s="854"/>
      <c r="P135" s="855"/>
      <c r="Q135" s="855"/>
      <c r="R135" s="855"/>
      <c r="S135" s="855"/>
      <c r="T135" s="855"/>
      <c r="U135" s="855"/>
      <c r="V135" s="855"/>
      <c r="W135" s="855"/>
      <c r="X135" s="855"/>
      <c r="Y135" s="855"/>
      <c r="Z135" s="855"/>
      <c r="AA135" s="855"/>
      <c r="AB135" s="856"/>
    </row>
    <row r="136" spans="1:28" ht="12.75" customHeight="1">
      <c r="A136" s="302"/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3"/>
      <c r="N136" s="7"/>
      <c r="O136" s="854"/>
      <c r="P136" s="855"/>
      <c r="Q136" s="855"/>
      <c r="R136" s="855"/>
      <c r="S136" s="855"/>
      <c r="T136" s="855"/>
      <c r="U136" s="855"/>
      <c r="V136" s="855"/>
      <c r="W136" s="855"/>
      <c r="X136" s="855"/>
      <c r="Y136" s="855"/>
      <c r="Z136" s="855"/>
      <c r="AA136" s="855"/>
      <c r="AB136" s="856"/>
    </row>
    <row r="137" spans="1:28" ht="9.75" customHeight="1">
      <c r="A137" s="302"/>
      <c r="B137" s="301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3"/>
      <c r="N137" s="7"/>
      <c r="O137" s="854"/>
      <c r="P137" s="855"/>
      <c r="Q137" s="855"/>
      <c r="R137" s="855"/>
      <c r="S137" s="855"/>
      <c r="T137" s="855"/>
      <c r="U137" s="855"/>
      <c r="V137" s="855"/>
      <c r="W137" s="855"/>
      <c r="X137" s="855"/>
      <c r="Y137" s="855"/>
      <c r="Z137" s="855"/>
      <c r="AA137" s="855"/>
      <c r="AB137" s="856"/>
    </row>
    <row r="138" spans="1:28" ht="12" customHeight="1">
      <c r="A138" s="302"/>
      <c r="B138" s="301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3"/>
      <c r="N138" s="104"/>
      <c r="O138" s="854"/>
      <c r="P138" s="855"/>
      <c r="Q138" s="855"/>
      <c r="R138" s="855"/>
      <c r="S138" s="855"/>
      <c r="T138" s="855"/>
      <c r="U138" s="855"/>
      <c r="V138" s="855"/>
      <c r="W138" s="855"/>
      <c r="X138" s="855"/>
      <c r="Y138" s="855"/>
      <c r="Z138" s="855"/>
      <c r="AA138" s="855"/>
      <c r="AB138" s="856"/>
    </row>
    <row r="139" spans="1:28" ht="12" customHeight="1">
      <c r="A139" s="304"/>
      <c r="B139" s="305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6"/>
      <c r="N139" s="7"/>
      <c r="O139" s="857"/>
      <c r="P139" s="858"/>
      <c r="Q139" s="858"/>
      <c r="R139" s="858"/>
      <c r="S139" s="858"/>
      <c r="T139" s="858"/>
      <c r="U139" s="858"/>
      <c r="V139" s="858"/>
      <c r="W139" s="858"/>
      <c r="X139" s="858"/>
      <c r="Y139" s="858"/>
      <c r="Z139" s="858"/>
      <c r="AA139" s="858"/>
      <c r="AB139" s="859"/>
    </row>
    <row r="140" spans="1:28" ht="12" customHeight="1">
      <c r="A140" s="735" t="s">
        <v>281</v>
      </c>
      <c r="B140" s="735"/>
      <c r="C140" s="735"/>
      <c r="D140" s="735"/>
      <c r="E140" s="735"/>
      <c r="F140" s="735"/>
      <c r="G140" s="735"/>
      <c r="H140" s="735"/>
      <c r="I140" s="735"/>
      <c r="J140" s="735"/>
      <c r="K140" s="735"/>
      <c r="L140" s="735"/>
      <c r="M140" s="735"/>
      <c r="N140" s="9"/>
      <c r="O140" s="735" t="s">
        <v>282</v>
      </c>
      <c r="P140" s="735"/>
      <c r="Q140" s="735"/>
      <c r="R140" s="735"/>
      <c r="S140" s="735"/>
      <c r="T140" s="735"/>
      <c r="U140" s="735"/>
      <c r="V140" s="735"/>
      <c r="W140" s="735"/>
      <c r="X140" s="735"/>
      <c r="Y140" s="735"/>
      <c r="Z140" s="735"/>
      <c r="AA140" s="735"/>
      <c r="AB140" s="735"/>
    </row>
    <row r="141" spans="1:28" ht="6" customHeight="1">
      <c r="A141" s="9"/>
      <c r="B141" s="9"/>
      <c r="C141" s="9"/>
      <c r="D141" s="9"/>
      <c r="E141" s="9"/>
      <c r="F141" s="9"/>
      <c r="G141" s="9"/>
      <c r="H141" s="9"/>
      <c r="I141" s="9"/>
      <c r="J141" s="10"/>
      <c r="K141" s="10"/>
      <c r="L141" s="10"/>
      <c r="M141" s="10"/>
      <c r="N141" s="10"/>
      <c r="O141" s="733"/>
      <c r="P141" s="733"/>
      <c r="Q141" s="733"/>
      <c r="R141" s="733"/>
      <c r="S141" s="733"/>
      <c r="T141" s="733"/>
      <c r="U141" s="733"/>
      <c r="V141" s="733"/>
      <c r="W141" s="733"/>
      <c r="X141" s="733"/>
      <c r="Y141" s="733"/>
      <c r="Z141" s="733"/>
      <c r="AA141" s="733"/>
      <c r="AB141" s="733"/>
    </row>
    <row r="142" spans="1:28" ht="15.75" customHeight="1">
      <c r="A142" s="5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733"/>
      <c r="P142" s="733"/>
      <c r="Q142" s="733"/>
      <c r="R142" s="733"/>
      <c r="S142" s="733"/>
      <c r="T142" s="733"/>
      <c r="U142" s="733"/>
      <c r="V142" s="733"/>
      <c r="W142" s="733"/>
      <c r="X142" s="733"/>
      <c r="Y142" s="733"/>
      <c r="Z142" s="733"/>
      <c r="AA142" s="733"/>
      <c r="AB142" s="733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3" width="3.5703125" style="125" customWidth="1"/>
    <col min="4" max="19" width="2.85546875" style="125" customWidth="1"/>
    <col min="20" max="20" width="3.5703125" style="125" customWidth="1"/>
    <col min="21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4"/>
      <c r="AH1" s="884"/>
      <c r="AI1" s="884"/>
      <c r="AJ1" s="884"/>
      <c r="AK1" s="884"/>
      <c r="AL1" s="138"/>
    </row>
    <row r="2" spans="1:38" ht="15.95" customHeight="1">
      <c r="A2" s="138"/>
      <c r="B2" s="138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5" t="s">
        <v>145</v>
      </c>
      <c r="AH2" s="886"/>
      <c r="AI2" s="886"/>
      <c r="AJ2" s="886"/>
      <c r="AK2" s="887"/>
      <c r="AL2" s="139"/>
    </row>
    <row r="3" spans="1:38" ht="34.5" customHeight="1">
      <c r="A3" s="888" t="s">
        <v>291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  <c r="R3" s="888"/>
      <c r="S3" s="888"/>
      <c r="T3" s="888"/>
      <c r="U3" s="888"/>
      <c r="V3" s="888"/>
      <c r="W3" s="888"/>
      <c r="X3" s="888"/>
      <c r="Y3" s="888"/>
      <c r="Z3" s="888"/>
      <c r="AA3" s="888"/>
      <c r="AB3" s="888"/>
      <c r="AC3" s="888"/>
      <c r="AD3" s="888"/>
      <c r="AE3" s="888"/>
      <c r="AF3" s="888"/>
      <c r="AG3" s="888"/>
      <c r="AH3" s="888"/>
      <c r="AI3" s="888"/>
      <c r="AJ3" s="888"/>
      <c r="AK3" s="888"/>
      <c r="AL3" s="888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20.100000000000001" customHeight="1">
      <c r="A5" s="138"/>
      <c r="B5" s="138"/>
      <c r="C5" s="232"/>
      <c r="D5" s="138"/>
      <c r="E5" s="892" t="s">
        <v>384</v>
      </c>
      <c r="F5" s="892"/>
      <c r="G5" s="892"/>
      <c r="H5" s="892"/>
      <c r="I5" s="892"/>
      <c r="J5" s="892"/>
      <c r="K5" s="892"/>
      <c r="L5" s="892"/>
      <c r="M5" s="892"/>
      <c r="N5" s="892"/>
      <c r="O5" s="892"/>
      <c r="P5" s="892"/>
      <c r="Q5" s="892"/>
      <c r="R5" s="892"/>
      <c r="S5" s="138"/>
      <c r="T5" s="232"/>
      <c r="U5" s="138"/>
      <c r="V5" s="892" t="s">
        <v>385</v>
      </c>
      <c r="W5" s="892"/>
      <c r="X5" s="892"/>
      <c r="Y5" s="892"/>
      <c r="Z5" s="892"/>
      <c r="AA5" s="892"/>
      <c r="AB5" s="892"/>
      <c r="AC5" s="892"/>
      <c r="AD5" s="892"/>
      <c r="AE5" s="892"/>
      <c r="AF5" s="892"/>
      <c r="AG5" s="892"/>
      <c r="AH5" s="892"/>
      <c r="AI5" s="892"/>
      <c r="AJ5" s="892"/>
      <c r="AK5" s="892"/>
      <c r="AL5" s="138"/>
    </row>
    <row r="6" spans="1:38" ht="20.2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ht="15" customHeight="1">
      <c r="A7" s="861" t="s">
        <v>292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1"/>
      <c r="Y7" s="861"/>
      <c r="Z7" s="861"/>
      <c r="AA7" s="861"/>
      <c r="AB7" s="861"/>
      <c r="AC7" s="861"/>
      <c r="AD7" s="861"/>
      <c r="AE7" s="861"/>
      <c r="AF7" s="861"/>
      <c r="AG7" s="861"/>
      <c r="AH7" s="861"/>
      <c r="AI7" s="861"/>
      <c r="AJ7" s="861"/>
      <c r="AK7" s="861"/>
      <c r="AL7" s="861"/>
    </row>
    <row r="8" spans="1:38" ht="12" customHeight="1">
      <c r="A8" s="141"/>
      <c r="B8" s="141"/>
      <c r="C8" s="890" t="s">
        <v>293</v>
      </c>
      <c r="D8" s="890"/>
      <c r="E8" s="890"/>
      <c r="F8" s="890"/>
      <c r="G8" s="890"/>
      <c r="H8" s="890"/>
      <c r="I8" s="890"/>
      <c r="J8" s="890"/>
      <c r="K8" s="890"/>
      <c r="L8" s="890" t="s">
        <v>294</v>
      </c>
      <c r="M8" s="890"/>
      <c r="N8" s="890"/>
      <c r="O8" s="890"/>
      <c r="P8" s="890"/>
      <c r="Q8" s="890"/>
      <c r="R8" s="890"/>
      <c r="S8" s="890"/>
      <c r="T8" s="890" t="s">
        <v>295</v>
      </c>
      <c r="U8" s="890"/>
      <c r="V8" s="890"/>
      <c r="W8" s="890"/>
      <c r="X8" s="890"/>
      <c r="Y8" s="890"/>
      <c r="Z8" s="890"/>
      <c r="AA8" s="890"/>
      <c r="AB8" s="890"/>
      <c r="AC8" s="891" t="s">
        <v>388</v>
      </c>
      <c r="AD8" s="891"/>
      <c r="AE8" s="891"/>
      <c r="AF8" s="891"/>
      <c r="AG8" s="891"/>
      <c r="AH8" s="891"/>
      <c r="AI8" s="891"/>
      <c r="AJ8" s="891"/>
      <c r="AK8" s="891"/>
      <c r="AL8" s="141"/>
    </row>
    <row r="9" spans="1:38" ht="17.25" customHeight="1">
      <c r="A9" s="141"/>
      <c r="B9" s="141"/>
      <c r="C9" s="889"/>
      <c r="D9" s="889"/>
      <c r="E9" s="889"/>
      <c r="F9" s="889"/>
      <c r="G9" s="889"/>
      <c r="H9" s="889"/>
      <c r="I9" s="889"/>
      <c r="J9" s="889"/>
      <c r="K9" s="889"/>
      <c r="L9" s="889"/>
      <c r="M9" s="889"/>
      <c r="N9" s="889"/>
      <c r="O9" s="889"/>
      <c r="P9" s="889"/>
      <c r="Q9" s="889"/>
      <c r="R9" s="889"/>
      <c r="S9" s="889"/>
      <c r="T9" s="889"/>
      <c r="U9" s="889"/>
      <c r="V9" s="889"/>
      <c r="W9" s="889"/>
      <c r="X9" s="889"/>
      <c r="Y9" s="889"/>
      <c r="Z9" s="889"/>
      <c r="AA9" s="889"/>
      <c r="AB9" s="889"/>
      <c r="AC9" s="889"/>
      <c r="AD9" s="889"/>
      <c r="AE9" s="889"/>
      <c r="AF9" s="889"/>
      <c r="AG9" s="889"/>
      <c r="AH9" s="889"/>
      <c r="AI9" s="889"/>
      <c r="AJ9" s="889"/>
      <c r="AK9" s="889"/>
      <c r="AL9" s="141"/>
    </row>
    <row r="10" spans="1:38" ht="6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38" ht="15" customHeight="1">
      <c r="A11" s="861" t="s">
        <v>296</v>
      </c>
      <c r="B11" s="861"/>
      <c r="C11" s="861"/>
      <c r="D11" s="861"/>
      <c r="E11" s="861"/>
      <c r="F11" s="861"/>
      <c r="G11" s="861"/>
      <c r="H11" s="861"/>
      <c r="I11" s="861"/>
      <c r="J11" s="861"/>
      <c r="K11" s="861"/>
      <c r="L11" s="861"/>
      <c r="M11" s="861"/>
      <c r="N11" s="861"/>
      <c r="O11" s="861"/>
      <c r="P11" s="861"/>
      <c r="Q11" s="861"/>
      <c r="R11" s="861"/>
      <c r="S11" s="861"/>
      <c r="T11" s="861"/>
      <c r="U11" s="861"/>
      <c r="V11" s="861"/>
      <c r="W11" s="861"/>
      <c r="X11" s="861"/>
      <c r="Y11" s="861"/>
      <c r="Z11" s="861"/>
      <c r="AA11" s="861"/>
      <c r="AB11" s="861"/>
      <c r="AC11" s="861"/>
      <c r="AD11" s="861"/>
      <c r="AE11" s="861"/>
      <c r="AF11" s="861"/>
      <c r="AG11" s="861"/>
      <c r="AH11" s="861"/>
      <c r="AI11" s="861"/>
      <c r="AJ11" s="861"/>
      <c r="AK11" s="861"/>
      <c r="AL11" s="861"/>
    </row>
    <row r="12" spans="1:38" ht="15.75" customHeight="1">
      <c r="A12" s="138"/>
      <c r="B12" s="138"/>
      <c r="C12" s="903" t="s">
        <v>389</v>
      </c>
      <c r="D12" s="903"/>
      <c r="E12" s="903"/>
      <c r="F12" s="903"/>
      <c r="G12" s="903"/>
      <c r="H12" s="903"/>
      <c r="I12" s="903"/>
      <c r="J12" s="903"/>
      <c r="K12" s="903"/>
      <c r="L12" s="903"/>
      <c r="M12" s="903"/>
      <c r="N12" s="903"/>
      <c r="O12" s="904"/>
      <c r="P12" s="905"/>
      <c r="Q12" s="905"/>
      <c r="R12" s="905"/>
      <c r="S12" s="905"/>
      <c r="T12" s="905"/>
      <c r="U12" s="905"/>
      <c r="V12" s="905"/>
      <c r="W12" s="905"/>
      <c r="X12" s="905"/>
      <c r="Y12" s="905"/>
      <c r="Z12" s="905"/>
      <c r="AA12" s="905"/>
      <c r="AB12" s="905"/>
      <c r="AC12" s="905"/>
      <c r="AD12" s="905"/>
      <c r="AE12" s="905"/>
      <c r="AF12" s="905"/>
      <c r="AG12" s="905"/>
      <c r="AH12" s="905"/>
      <c r="AI12" s="905"/>
      <c r="AJ12" s="905"/>
      <c r="AK12" s="906"/>
      <c r="AL12" s="138"/>
    </row>
    <row r="13" spans="1:38" ht="3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</row>
    <row r="14" spans="1:38" ht="12.75" customHeight="1">
      <c r="A14" s="138"/>
      <c r="B14" s="138"/>
      <c r="C14" s="881" t="s">
        <v>390</v>
      </c>
      <c r="D14" s="881"/>
      <c r="E14" s="881"/>
      <c r="F14" s="881"/>
      <c r="G14" s="881"/>
      <c r="H14" s="881"/>
      <c r="I14" s="881"/>
      <c r="J14" s="881"/>
      <c r="K14" s="881"/>
      <c r="L14" s="881"/>
      <c r="M14" s="881"/>
      <c r="N14" s="881"/>
      <c r="O14" s="881" t="s">
        <v>391</v>
      </c>
      <c r="P14" s="881"/>
      <c r="Q14" s="881"/>
      <c r="R14" s="881"/>
      <c r="S14" s="881"/>
      <c r="T14" s="881"/>
      <c r="U14" s="881"/>
      <c r="V14" s="881"/>
      <c r="W14" s="881"/>
      <c r="X14" s="881"/>
      <c r="Y14" s="881"/>
      <c r="Z14" s="881" t="s">
        <v>392</v>
      </c>
      <c r="AA14" s="881"/>
      <c r="AB14" s="881"/>
      <c r="AC14" s="881"/>
      <c r="AD14" s="881"/>
      <c r="AE14" s="881"/>
      <c r="AF14" s="881"/>
      <c r="AG14" s="881"/>
      <c r="AH14" s="881"/>
      <c r="AI14" s="881"/>
      <c r="AJ14" s="881"/>
      <c r="AK14" s="881"/>
      <c r="AL14" s="138"/>
    </row>
    <row r="15" spans="1:38" ht="15" customHeight="1">
      <c r="A15" s="138"/>
      <c r="B15" s="138"/>
      <c r="C15" s="875"/>
      <c r="D15" s="876"/>
      <c r="E15" s="876"/>
      <c r="F15" s="876"/>
      <c r="G15" s="876"/>
      <c r="H15" s="876"/>
      <c r="I15" s="876"/>
      <c r="J15" s="876"/>
      <c r="K15" s="876"/>
      <c r="L15" s="876"/>
      <c r="M15" s="876"/>
      <c r="N15" s="877"/>
      <c r="O15" s="878"/>
      <c r="P15" s="879"/>
      <c r="Q15" s="879"/>
      <c r="R15" s="879"/>
      <c r="S15" s="879"/>
      <c r="T15" s="879"/>
      <c r="U15" s="879"/>
      <c r="V15" s="879"/>
      <c r="W15" s="879"/>
      <c r="X15" s="879"/>
      <c r="Y15" s="880"/>
      <c r="Z15" s="878"/>
      <c r="AA15" s="879"/>
      <c r="AB15" s="879"/>
      <c r="AC15" s="879"/>
      <c r="AD15" s="879"/>
      <c r="AE15" s="879"/>
      <c r="AF15" s="879"/>
      <c r="AG15" s="879"/>
      <c r="AH15" s="879"/>
      <c r="AI15" s="879"/>
      <c r="AJ15" s="879"/>
      <c r="AK15" s="880"/>
      <c r="AL15" s="138"/>
    </row>
    <row r="16" spans="1:38" ht="6" customHeight="1">
      <c r="A16" s="138"/>
      <c r="B16" s="138"/>
      <c r="C16" s="874"/>
      <c r="D16" s="874"/>
      <c r="E16" s="874"/>
      <c r="F16" s="874"/>
      <c r="G16" s="874"/>
      <c r="H16" s="874"/>
      <c r="I16" s="874"/>
      <c r="J16" s="874"/>
      <c r="K16" s="142"/>
      <c r="L16" s="874"/>
      <c r="M16" s="874"/>
      <c r="N16" s="874"/>
      <c r="O16" s="874"/>
      <c r="P16" s="874"/>
      <c r="Q16" s="874"/>
      <c r="R16" s="874"/>
      <c r="S16" s="874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1:38" ht="15" customHeight="1">
      <c r="A17" s="861" t="s">
        <v>297</v>
      </c>
      <c r="B17" s="861"/>
      <c r="C17" s="861"/>
      <c r="D17" s="861"/>
      <c r="E17" s="861"/>
      <c r="F17" s="861"/>
      <c r="G17" s="861"/>
      <c r="H17" s="861"/>
      <c r="I17" s="861"/>
      <c r="J17" s="861"/>
      <c r="K17" s="861"/>
      <c r="L17" s="861"/>
      <c r="M17" s="861"/>
      <c r="N17" s="861"/>
      <c r="O17" s="861"/>
      <c r="P17" s="861"/>
      <c r="Q17" s="861"/>
      <c r="R17" s="861"/>
      <c r="S17" s="861"/>
      <c r="T17" s="861"/>
      <c r="U17" s="861"/>
      <c r="V17" s="861"/>
      <c r="W17" s="861"/>
      <c r="X17" s="861"/>
      <c r="Y17" s="861"/>
      <c r="Z17" s="861"/>
      <c r="AA17" s="861"/>
      <c r="AB17" s="861"/>
      <c r="AC17" s="861"/>
      <c r="AD17" s="861"/>
      <c r="AE17" s="861"/>
      <c r="AF17" s="861"/>
      <c r="AG17" s="861"/>
      <c r="AH17" s="861"/>
      <c r="AI17" s="861"/>
      <c r="AJ17" s="861"/>
      <c r="AK17" s="861"/>
      <c r="AL17" s="861"/>
    </row>
    <row r="18" spans="1:38" ht="27" customHeight="1">
      <c r="A18" s="138"/>
      <c r="B18" s="138"/>
      <c r="C18" s="911" t="s">
        <v>393</v>
      </c>
      <c r="D18" s="911"/>
      <c r="E18" s="911"/>
      <c r="F18" s="911"/>
      <c r="G18" s="911"/>
      <c r="H18" s="911"/>
      <c r="I18" s="911"/>
      <c r="J18" s="911"/>
      <c r="K18" s="911"/>
      <c r="L18" s="911"/>
      <c r="M18" s="911"/>
      <c r="N18" s="911"/>
      <c r="O18" s="911"/>
      <c r="P18" s="911"/>
      <c r="Q18" s="911"/>
      <c r="R18" s="911"/>
      <c r="S18" s="911"/>
      <c r="T18" s="911"/>
      <c r="U18" s="911"/>
      <c r="V18" s="911"/>
      <c r="W18" s="911"/>
      <c r="X18" s="911"/>
      <c r="Y18" s="911"/>
      <c r="Z18" s="911"/>
      <c r="AA18" s="911"/>
      <c r="AB18" s="911"/>
      <c r="AC18" s="911"/>
      <c r="AD18" s="911"/>
      <c r="AE18" s="912">
        <f ca="1">B_III!AB110</f>
        <v>500000</v>
      </c>
      <c r="AF18" s="913"/>
      <c r="AG18" s="913"/>
      <c r="AH18" s="913"/>
      <c r="AI18" s="913"/>
      <c r="AJ18" s="913"/>
      <c r="AK18" s="914"/>
      <c r="AL18" s="138"/>
    </row>
    <row r="19" spans="1:38" ht="6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27" customHeight="1">
      <c r="A20" s="138"/>
      <c r="B20" s="138"/>
      <c r="C20" s="918" t="s">
        <v>394</v>
      </c>
      <c r="D20" s="918"/>
      <c r="E20" s="918"/>
      <c r="F20" s="918"/>
      <c r="G20" s="918"/>
      <c r="H20" s="918"/>
      <c r="I20" s="918"/>
      <c r="J20" s="918"/>
      <c r="K20" s="918"/>
      <c r="L20" s="918"/>
      <c r="M20" s="918"/>
      <c r="N20" s="918"/>
      <c r="O20" s="918"/>
      <c r="P20" s="918"/>
      <c r="Q20" s="918"/>
      <c r="R20" s="918"/>
      <c r="S20" s="918"/>
      <c r="T20" s="918"/>
      <c r="U20" s="918"/>
      <c r="V20" s="918"/>
      <c r="W20" s="918"/>
      <c r="X20" s="918"/>
      <c r="Y20" s="918"/>
      <c r="Z20" s="918"/>
      <c r="AA20" s="918"/>
      <c r="AB20" s="918"/>
      <c r="AC20" s="918"/>
      <c r="AD20" s="918"/>
      <c r="AE20" s="922">
        <f ca="1">B_III!AB109</f>
        <v>0</v>
      </c>
      <c r="AF20" s="923"/>
      <c r="AG20" s="923"/>
      <c r="AH20" s="923"/>
      <c r="AI20" s="923"/>
      <c r="AJ20" s="923"/>
      <c r="AK20" s="924"/>
      <c r="AL20" s="138"/>
    </row>
    <row r="21" spans="1:38" ht="9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38" ht="29.45" customHeight="1">
      <c r="A22" s="138"/>
      <c r="B22" s="138"/>
      <c r="C22" s="873" t="s">
        <v>444</v>
      </c>
      <c r="D22" s="873"/>
      <c r="E22" s="873"/>
      <c r="F22" s="873"/>
      <c r="G22" s="873"/>
      <c r="H22" s="873"/>
      <c r="I22" s="873"/>
      <c r="J22" s="873"/>
      <c r="K22" s="873"/>
      <c r="L22" s="873"/>
      <c r="M22" s="873"/>
      <c r="N22" s="873"/>
      <c r="O22" s="873"/>
      <c r="P22" s="873"/>
      <c r="Q22" s="873"/>
      <c r="R22" s="873"/>
      <c r="S22" s="873"/>
      <c r="T22" s="873"/>
      <c r="U22" s="873"/>
      <c r="V22" s="873"/>
      <c r="W22" s="873"/>
      <c r="X22" s="873"/>
      <c r="Y22" s="873"/>
      <c r="Z22" s="873"/>
      <c r="AA22" s="873"/>
      <c r="AB22" s="873"/>
      <c r="AC22" s="873"/>
      <c r="AD22" s="873"/>
      <c r="AE22" s="915"/>
      <c r="AF22" s="916"/>
      <c r="AG22" s="916"/>
      <c r="AH22" s="916"/>
      <c r="AI22" s="916"/>
      <c r="AJ22" s="916"/>
      <c r="AK22" s="917"/>
      <c r="AL22" s="138"/>
    </row>
    <row r="23" spans="1:38" ht="7.35" customHeight="1">
      <c r="A23" s="138"/>
      <c r="B23" s="138"/>
      <c r="C23" s="862"/>
      <c r="D23" s="862"/>
      <c r="E23" s="862"/>
      <c r="F23" s="862"/>
      <c r="G23" s="862"/>
      <c r="H23" s="862"/>
      <c r="I23" s="862"/>
      <c r="J23" s="862"/>
      <c r="K23" s="862"/>
      <c r="L23" s="862"/>
      <c r="M23" s="862"/>
      <c r="N23" s="862"/>
      <c r="O23" s="862"/>
      <c r="P23" s="862"/>
      <c r="Q23" s="862"/>
      <c r="R23" s="862"/>
      <c r="S23" s="862"/>
      <c r="T23" s="862"/>
      <c r="U23" s="862"/>
      <c r="V23" s="862"/>
      <c r="W23" s="862"/>
      <c r="X23" s="862"/>
      <c r="Y23" s="862"/>
      <c r="Z23" s="862"/>
      <c r="AA23" s="862"/>
      <c r="AB23" s="862"/>
      <c r="AC23" s="862"/>
      <c r="AD23" s="862"/>
      <c r="AE23" s="862"/>
      <c r="AF23" s="862"/>
      <c r="AG23" s="862"/>
      <c r="AH23" s="862"/>
      <c r="AI23" s="862"/>
      <c r="AJ23" s="862"/>
      <c r="AK23" s="862"/>
      <c r="AL23" s="138"/>
    </row>
    <row r="24" spans="1:38" ht="22.35" customHeight="1">
      <c r="A24" s="861" t="s">
        <v>298</v>
      </c>
      <c r="B24" s="861"/>
      <c r="C24" s="861"/>
      <c r="D24" s="861"/>
      <c r="E24" s="861"/>
      <c r="F24" s="861"/>
      <c r="G24" s="861"/>
      <c r="H24" s="861"/>
      <c r="I24" s="861"/>
      <c r="J24" s="861"/>
      <c r="K24" s="861"/>
      <c r="L24" s="861"/>
      <c r="M24" s="861"/>
      <c r="N24" s="861"/>
      <c r="O24" s="861"/>
      <c r="P24" s="861"/>
      <c r="Q24" s="861"/>
      <c r="R24" s="861"/>
      <c r="S24" s="861"/>
      <c r="T24" s="861"/>
      <c r="U24" s="861"/>
      <c r="V24" s="861"/>
      <c r="W24" s="861"/>
      <c r="X24" s="861"/>
      <c r="Y24" s="861"/>
      <c r="Z24" s="861"/>
      <c r="AA24" s="861"/>
      <c r="AB24" s="861"/>
      <c r="AC24" s="861"/>
      <c r="AD24" s="861"/>
      <c r="AE24" s="861"/>
      <c r="AF24" s="861"/>
      <c r="AG24" s="861"/>
      <c r="AH24" s="861"/>
      <c r="AI24" s="861"/>
      <c r="AJ24" s="861"/>
      <c r="AK24" s="861"/>
      <c r="AL24" s="861"/>
    </row>
    <row r="25" spans="1:38" ht="27" customHeight="1">
      <c r="A25" s="141"/>
      <c r="B25" s="141"/>
      <c r="C25" s="918" t="s">
        <v>386</v>
      </c>
      <c r="D25" s="918"/>
      <c r="E25" s="918"/>
      <c r="F25" s="918"/>
      <c r="G25" s="918"/>
      <c r="H25" s="918"/>
      <c r="I25" s="918"/>
      <c r="J25" s="918"/>
      <c r="K25" s="918"/>
      <c r="L25" s="918"/>
      <c r="M25" s="918"/>
      <c r="N25" s="918"/>
      <c r="O25" s="918"/>
      <c r="P25" s="918"/>
      <c r="Q25" s="918"/>
      <c r="R25" s="918"/>
      <c r="S25" s="918"/>
      <c r="T25" s="918"/>
      <c r="U25" s="918"/>
      <c r="V25" s="918"/>
      <c r="W25" s="918"/>
      <c r="X25" s="918"/>
      <c r="Y25" s="918"/>
      <c r="Z25" s="918"/>
      <c r="AA25" s="918"/>
      <c r="AB25" s="918"/>
      <c r="AC25" s="918"/>
      <c r="AD25" s="918"/>
      <c r="AE25" s="919"/>
      <c r="AF25" s="920"/>
      <c r="AG25" s="920"/>
      <c r="AH25" s="920"/>
      <c r="AI25" s="920"/>
      <c r="AJ25" s="920"/>
      <c r="AK25" s="921"/>
      <c r="AL25" s="141"/>
    </row>
    <row r="26" spans="1:38" ht="6" customHeight="1">
      <c r="A26" s="141"/>
      <c r="B26" s="141"/>
      <c r="C26" s="902"/>
      <c r="D26" s="902"/>
      <c r="E26" s="902"/>
      <c r="F26" s="902"/>
      <c r="G26" s="902"/>
      <c r="H26" s="902"/>
      <c r="I26" s="902"/>
      <c r="J26" s="902"/>
      <c r="K26" s="902"/>
      <c r="L26" s="902"/>
      <c r="M26" s="902"/>
      <c r="N26" s="902"/>
      <c r="O26" s="902"/>
      <c r="P26" s="902"/>
      <c r="Q26" s="902"/>
      <c r="R26" s="902"/>
      <c r="S26" s="902"/>
      <c r="T26" s="902"/>
      <c r="U26" s="902"/>
      <c r="V26" s="902"/>
      <c r="W26" s="902"/>
      <c r="X26" s="902"/>
      <c r="Y26" s="902"/>
      <c r="Z26" s="902"/>
      <c r="AA26" s="902"/>
      <c r="AB26" s="902"/>
      <c r="AC26" s="902"/>
      <c r="AD26" s="902"/>
      <c r="AE26" s="902"/>
      <c r="AF26" s="902"/>
      <c r="AG26" s="902"/>
      <c r="AH26" s="902"/>
      <c r="AI26" s="902"/>
      <c r="AJ26" s="902"/>
      <c r="AK26" s="902"/>
      <c r="AL26" s="141"/>
    </row>
    <row r="27" spans="1:38" ht="21.75" customHeight="1">
      <c r="A27" s="141"/>
      <c r="B27" s="141"/>
      <c r="C27" s="907" t="s">
        <v>387</v>
      </c>
      <c r="D27" s="907"/>
      <c r="E27" s="907"/>
      <c r="F27" s="907"/>
      <c r="G27" s="907"/>
      <c r="H27" s="907"/>
      <c r="I27" s="907"/>
      <c r="J27" s="907"/>
      <c r="K27" s="907"/>
      <c r="L27" s="907"/>
      <c r="M27" s="907"/>
      <c r="N27" s="907"/>
      <c r="O27" s="907"/>
      <c r="P27" s="907"/>
      <c r="Q27" s="907"/>
      <c r="R27" s="907"/>
      <c r="S27" s="907"/>
      <c r="T27" s="907"/>
      <c r="U27" s="907"/>
      <c r="V27" s="907"/>
      <c r="W27" s="907"/>
      <c r="X27" s="907"/>
      <c r="Y27" s="907"/>
      <c r="Z27" s="907"/>
      <c r="AA27" s="907"/>
      <c r="AB27" s="907"/>
      <c r="AC27" s="907"/>
      <c r="AD27" s="907"/>
      <c r="AE27" s="908" t="s">
        <v>22</v>
      </c>
      <c r="AF27" s="909"/>
      <c r="AG27" s="909"/>
      <c r="AH27" s="909"/>
      <c r="AI27" s="909"/>
      <c r="AJ27" s="909"/>
      <c r="AK27" s="910"/>
      <c r="AL27" s="141"/>
    </row>
    <row r="28" spans="1:38" ht="1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</row>
    <row r="29" spans="1:38" ht="12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38"/>
    </row>
    <row r="30" spans="1:38" ht="54" customHeight="1">
      <c r="A30" s="138"/>
      <c r="B30" s="138"/>
      <c r="C30" s="893"/>
      <c r="D30" s="894"/>
      <c r="E30" s="894"/>
      <c r="F30" s="894"/>
      <c r="G30" s="894"/>
      <c r="H30" s="894"/>
      <c r="I30" s="894"/>
      <c r="J30" s="894"/>
      <c r="K30" s="894"/>
      <c r="L30" s="894"/>
      <c r="M30" s="894"/>
      <c r="N30" s="894"/>
      <c r="O30" s="894"/>
      <c r="P30" s="894"/>
      <c r="Q30" s="894"/>
      <c r="R30" s="894"/>
      <c r="S30" s="894"/>
      <c r="T30" s="895"/>
      <c r="U30" s="144"/>
      <c r="V30" s="863"/>
      <c r="W30" s="864"/>
      <c r="X30" s="864"/>
      <c r="Y30" s="864"/>
      <c r="Z30" s="864"/>
      <c r="AA30" s="864"/>
      <c r="AB30" s="864"/>
      <c r="AC30" s="864"/>
      <c r="AD30" s="864"/>
      <c r="AE30" s="864"/>
      <c r="AF30" s="864"/>
      <c r="AG30" s="864"/>
      <c r="AH30" s="864"/>
      <c r="AI30" s="864"/>
      <c r="AJ30" s="864"/>
      <c r="AK30" s="865"/>
      <c r="AL30" s="138"/>
    </row>
    <row r="31" spans="1:38" ht="19.5" customHeight="1">
      <c r="A31" s="138"/>
      <c r="B31" s="138"/>
      <c r="C31" s="896"/>
      <c r="D31" s="897"/>
      <c r="E31" s="897"/>
      <c r="F31" s="897"/>
      <c r="G31" s="897"/>
      <c r="H31" s="897"/>
      <c r="I31" s="897"/>
      <c r="J31" s="897"/>
      <c r="K31" s="897"/>
      <c r="L31" s="897"/>
      <c r="M31" s="897"/>
      <c r="N31" s="897"/>
      <c r="O31" s="897"/>
      <c r="P31" s="897"/>
      <c r="Q31" s="897"/>
      <c r="R31" s="897"/>
      <c r="S31" s="897"/>
      <c r="T31" s="898"/>
      <c r="U31" s="144"/>
      <c r="V31" s="866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  <c r="AJ31" s="867"/>
      <c r="AK31" s="868"/>
      <c r="AL31" s="138"/>
    </row>
    <row r="32" spans="1:38" ht="13.5" customHeight="1">
      <c r="A32" s="138"/>
      <c r="B32" s="138"/>
      <c r="C32" s="899"/>
      <c r="D32" s="900"/>
      <c r="E32" s="900"/>
      <c r="F32" s="900"/>
      <c r="G32" s="900"/>
      <c r="H32" s="900"/>
      <c r="I32" s="900"/>
      <c r="J32" s="900"/>
      <c r="K32" s="900"/>
      <c r="L32" s="900"/>
      <c r="M32" s="900"/>
      <c r="N32" s="900"/>
      <c r="O32" s="900"/>
      <c r="P32" s="900"/>
      <c r="Q32" s="900"/>
      <c r="R32" s="900"/>
      <c r="S32" s="900"/>
      <c r="T32" s="901"/>
      <c r="U32" s="144"/>
      <c r="V32" s="869"/>
      <c r="W32" s="870"/>
      <c r="X32" s="870"/>
      <c r="Y32" s="870"/>
      <c r="Z32" s="870"/>
      <c r="AA32" s="870"/>
      <c r="AB32" s="870"/>
      <c r="AC32" s="870"/>
      <c r="AD32" s="870"/>
      <c r="AE32" s="870"/>
      <c r="AF32" s="870"/>
      <c r="AG32" s="870"/>
      <c r="AH32" s="870"/>
      <c r="AI32" s="870"/>
      <c r="AJ32" s="870"/>
      <c r="AK32" s="871"/>
      <c r="AL32" s="138"/>
    </row>
    <row r="33" spans="1:38" ht="44.25" customHeight="1">
      <c r="A33" s="138"/>
      <c r="B33" s="138"/>
      <c r="C33" s="872" t="s">
        <v>281</v>
      </c>
      <c r="D33" s="872"/>
      <c r="E33" s="872"/>
      <c r="F33" s="872"/>
      <c r="G33" s="872"/>
      <c r="H33" s="872"/>
      <c r="I33" s="872"/>
      <c r="J33" s="872"/>
      <c r="K33" s="872"/>
      <c r="L33" s="872"/>
      <c r="M33" s="872"/>
      <c r="N33" s="872"/>
      <c r="O33" s="872"/>
      <c r="P33" s="872"/>
      <c r="Q33" s="872"/>
      <c r="R33" s="872"/>
      <c r="S33" s="872"/>
      <c r="T33" s="872"/>
      <c r="U33" s="145"/>
      <c r="V33" s="664" t="s">
        <v>282</v>
      </c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/>
      <c r="AL33" s="138"/>
    </row>
    <row r="34" spans="1:38" ht="12" customHeight="1">
      <c r="A34" s="882" t="s">
        <v>322</v>
      </c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/>
      <c r="AH34" s="657"/>
      <c r="AI34" s="657"/>
      <c r="AJ34" s="657"/>
      <c r="AK34" s="657"/>
      <c r="AL34" s="657"/>
    </row>
    <row r="35" spans="1:38">
      <c r="A35" s="860"/>
      <c r="B35" s="860"/>
      <c r="C35" s="860"/>
      <c r="D35" s="860"/>
      <c r="E35" s="860"/>
      <c r="F35" s="860"/>
      <c r="G35" s="860"/>
      <c r="H35" s="860"/>
      <c r="I35" s="860"/>
      <c r="J35" s="860"/>
      <c r="K35" s="860"/>
      <c r="L35" s="860"/>
      <c r="M35" s="860"/>
      <c r="N35" s="860"/>
      <c r="O35" s="860"/>
      <c r="P35" s="860"/>
      <c r="Q35" s="860"/>
      <c r="R35" s="860"/>
      <c r="S35" s="860"/>
      <c r="T35" s="860"/>
      <c r="U35" s="860"/>
      <c r="V35" s="860"/>
      <c r="W35" s="860"/>
      <c r="X35" s="860"/>
      <c r="Y35" s="860"/>
      <c r="Z35" s="860"/>
      <c r="AA35" s="860"/>
      <c r="AB35" s="860"/>
      <c r="AC35" s="860"/>
      <c r="AD35" s="860"/>
      <c r="AE35" s="860"/>
      <c r="AF35" s="860"/>
      <c r="AG35" s="860"/>
      <c r="AH35" s="860"/>
      <c r="AI35" s="860"/>
      <c r="AJ35" s="860"/>
      <c r="AK35" s="860"/>
      <c r="AL35" s="860"/>
    </row>
    <row r="36" spans="1:38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</row>
    <row r="37" spans="1:38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2"/>
  <sheetViews>
    <sheetView showGridLines="0" tabSelected="1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20" width="3" style="125" customWidth="1"/>
    <col min="21" max="22" width="2.5703125" style="125" customWidth="1"/>
    <col min="23" max="24" width="2.42578125" style="125" customWidth="1"/>
    <col min="25" max="25" width="2.140625" style="125" customWidth="1"/>
    <col min="26" max="27" width="2.5703125" style="125" customWidth="1"/>
    <col min="28" max="30" width="2.42578125" style="125" customWidth="1"/>
    <col min="31" max="31" width="5.5703125" style="125" customWidth="1"/>
    <col min="32" max="32" width="3.140625" style="125" customWidth="1"/>
    <col min="33" max="33" width="3.5703125" style="125" customWidth="1"/>
    <col min="34" max="34" width="2.140625" style="125" customWidth="1"/>
    <col min="35" max="35" width="2.85546875" style="125" customWidth="1"/>
    <col min="36" max="36" width="3.5703125" style="125" customWidth="1"/>
    <col min="37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4"/>
      <c r="AH1" s="884"/>
      <c r="AI1" s="884"/>
      <c r="AJ1" s="884"/>
      <c r="AK1" s="884"/>
      <c r="AL1" s="138"/>
    </row>
    <row r="2" spans="1:38" ht="15.95" customHeight="1">
      <c r="A2" s="138"/>
      <c r="B2" s="138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5" t="s">
        <v>145</v>
      </c>
      <c r="AH2" s="886"/>
      <c r="AI2" s="886"/>
      <c r="AJ2" s="886"/>
      <c r="AK2" s="887"/>
      <c r="AL2" s="139"/>
    </row>
    <row r="3" spans="1:38" ht="29.45" customHeight="1">
      <c r="A3" s="925" t="s">
        <v>287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925"/>
      <c r="AB3" s="925"/>
      <c r="AC3" s="925"/>
      <c r="AD3" s="925"/>
      <c r="AE3" s="925"/>
      <c r="AF3" s="925"/>
      <c r="AG3" s="925"/>
      <c r="AH3" s="925"/>
      <c r="AI3" s="925"/>
      <c r="AJ3" s="925"/>
      <c r="AK3" s="925"/>
      <c r="AL3" s="925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10.5" customHeight="1">
      <c r="A5" s="138"/>
      <c r="B5" s="138"/>
      <c r="C5" s="933"/>
      <c r="D5" s="934"/>
      <c r="E5" s="934"/>
      <c r="F5" s="934"/>
      <c r="G5" s="934"/>
      <c r="H5" s="934"/>
      <c r="I5" s="934"/>
      <c r="J5" s="934"/>
      <c r="K5" s="934"/>
      <c r="L5" s="934"/>
      <c r="M5" s="934"/>
      <c r="N5" s="934"/>
      <c r="O5" s="934"/>
      <c r="P5" s="934"/>
      <c r="Q5" s="934"/>
      <c r="R5" s="934"/>
      <c r="S5" s="934"/>
      <c r="T5" s="934"/>
      <c r="U5" s="934"/>
      <c r="V5" s="934"/>
      <c r="W5" s="934"/>
      <c r="X5" s="934"/>
      <c r="Y5" s="934"/>
      <c r="Z5" s="934"/>
      <c r="AA5" s="934"/>
      <c r="AB5" s="934"/>
      <c r="AC5" s="934"/>
      <c r="AD5" s="934"/>
      <c r="AE5" s="934"/>
      <c r="AF5" s="934"/>
      <c r="AG5" s="934"/>
      <c r="AH5" s="934"/>
      <c r="AI5" s="934"/>
      <c r="AJ5" s="934"/>
      <c r="AK5" s="935"/>
      <c r="AL5" s="138"/>
    </row>
    <row r="6" spans="1:38" ht="12.75" customHeight="1">
      <c r="A6" s="138"/>
      <c r="B6" s="147"/>
      <c r="C6" s="936"/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37"/>
      <c r="V6" s="937"/>
      <c r="W6" s="937"/>
      <c r="X6" s="937"/>
      <c r="Y6" s="937"/>
      <c r="Z6" s="937"/>
      <c r="AA6" s="937"/>
      <c r="AB6" s="937"/>
      <c r="AC6" s="937"/>
      <c r="AD6" s="937"/>
      <c r="AE6" s="937"/>
      <c r="AF6" s="937"/>
      <c r="AG6" s="937"/>
      <c r="AH6" s="937"/>
      <c r="AI6" s="937"/>
      <c r="AJ6" s="937"/>
      <c r="AK6" s="938"/>
      <c r="AL6" s="138"/>
    </row>
    <row r="7" spans="1:38" ht="12.75" customHeight="1">
      <c r="A7" s="138"/>
      <c r="B7" s="138"/>
      <c r="C7" s="936"/>
      <c r="D7" s="937"/>
      <c r="E7" s="937"/>
      <c r="F7" s="937"/>
      <c r="G7" s="937"/>
      <c r="H7" s="937"/>
      <c r="I7" s="937"/>
      <c r="J7" s="937"/>
      <c r="K7" s="937"/>
      <c r="L7" s="937"/>
      <c r="M7" s="937"/>
      <c r="N7" s="937"/>
      <c r="O7" s="937"/>
      <c r="P7" s="937"/>
      <c r="Q7" s="937"/>
      <c r="R7" s="937"/>
      <c r="S7" s="937"/>
      <c r="T7" s="937"/>
      <c r="U7" s="937"/>
      <c r="V7" s="937"/>
      <c r="W7" s="937"/>
      <c r="X7" s="937"/>
      <c r="Y7" s="937"/>
      <c r="Z7" s="937"/>
      <c r="AA7" s="937"/>
      <c r="AB7" s="937"/>
      <c r="AC7" s="937"/>
      <c r="AD7" s="937"/>
      <c r="AE7" s="937"/>
      <c r="AF7" s="937"/>
      <c r="AG7" s="937"/>
      <c r="AH7" s="937"/>
      <c r="AI7" s="937"/>
      <c r="AJ7" s="937"/>
      <c r="AK7" s="938"/>
      <c r="AL7" s="138"/>
    </row>
    <row r="8" spans="1:38" ht="5.25" customHeight="1">
      <c r="A8" s="138"/>
      <c r="B8" s="138"/>
      <c r="C8" s="936"/>
      <c r="D8" s="937"/>
      <c r="E8" s="937"/>
      <c r="F8" s="937"/>
      <c r="G8" s="937"/>
      <c r="H8" s="937"/>
      <c r="I8" s="937"/>
      <c r="J8" s="937"/>
      <c r="K8" s="937"/>
      <c r="L8" s="937"/>
      <c r="M8" s="937"/>
      <c r="N8" s="937"/>
      <c r="O8" s="937"/>
      <c r="P8" s="937"/>
      <c r="Q8" s="937"/>
      <c r="R8" s="937"/>
      <c r="S8" s="937"/>
      <c r="T8" s="937"/>
      <c r="U8" s="937"/>
      <c r="V8" s="937"/>
      <c r="W8" s="937"/>
      <c r="X8" s="937"/>
      <c r="Y8" s="937"/>
      <c r="Z8" s="937"/>
      <c r="AA8" s="937"/>
      <c r="AB8" s="937"/>
      <c r="AC8" s="937"/>
      <c r="AD8" s="937"/>
      <c r="AE8" s="937"/>
      <c r="AF8" s="937"/>
      <c r="AG8" s="937"/>
      <c r="AH8" s="937"/>
      <c r="AI8" s="937"/>
      <c r="AJ8" s="937"/>
      <c r="AK8" s="938"/>
      <c r="AL8" s="138"/>
    </row>
    <row r="9" spans="1:38" ht="15" customHeight="1">
      <c r="A9" s="138"/>
      <c r="B9" s="138"/>
      <c r="C9" s="936"/>
      <c r="D9" s="937"/>
      <c r="E9" s="937"/>
      <c r="F9" s="937"/>
      <c r="G9" s="937"/>
      <c r="H9" s="937"/>
      <c r="I9" s="937"/>
      <c r="J9" s="937"/>
      <c r="K9" s="937"/>
      <c r="L9" s="937"/>
      <c r="M9" s="937"/>
      <c r="N9" s="937"/>
      <c r="O9" s="937"/>
      <c r="P9" s="937"/>
      <c r="Q9" s="937"/>
      <c r="R9" s="937"/>
      <c r="S9" s="937"/>
      <c r="T9" s="937"/>
      <c r="U9" s="937"/>
      <c r="V9" s="937"/>
      <c r="W9" s="937"/>
      <c r="X9" s="937"/>
      <c r="Y9" s="937"/>
      <c r="Z9" s="937"/>
      <c r="AA9" s="937"/>
      <c r="AB9" s="937"/>
      <c r="AC9" s="937"/>
      <c r="AD9" s="937"/>
      <c r="AE9" s="937"/>
      <c r="AF9" s="937"/>
      <c r="AG9" s="937"/>
      <c r="AH9" s="937"/>
      <c r="AI9" s="937"/>
      <c r="AJ9" s="937"/>
      <c r="AK9" s="938"/>
      <c r="AL9" s="138"/>
    </row>
    <row r="10" spans="1:38" ht="8.25" customHeight="1">
      <c r="A10" s="138"/>
      <c r="B10" s="138"/>
      <c r="C10" s="939"/>
      <c r="D10" s="940"/>
      <c r="E10" s="940"/>
      <c r="F10" s="940"/>
      <c r="G10" s="940"/>
      <c r="H10" s="940"/>
      <c r="I10" s="940"/>
      <c r="J10" s="940"/>
      <c r="K10" s="940"/>
      <c r="L10" s="940"/>
      <c r="M10" s="940"/>
      <c r="N10" s="940"/>
      <c r="O10" s="940"/>
      <c r="P10" s="940"/>
      <c r="Q10" s="940"/>
      <c r="R10" s="940"/>
      <c r="S10" s="940"/>
      <c r="T10" s="940"/>
      <c r="U10" s="940"/>
      <c r="V10" s="940"/>
      <c r="W10" s="940"/>
      <c r="X10" s="940"/>
      <c r="Y10" s="940"/>
      <c r="Z10" s="940"/>
      <c r="AA10" s="940"/>
      <c r="AB10" s="940"/>
      <c r="AC10" s="940"/>
      <c r="AD10" s="940"/>
      <c r="AE10" s="940"/>
      <c r="AF10" s="940"/>
      <c r="AG10" s="940"/>
      <c r="AH10" s="940"/>
      <c r="AI10" s="940"/>
      <c r="AJ10" s="940"/>
      <c r="AK10" s="941"/>
      <c r="AL10" s="138"/>
    </row>
    <row r="11" spans="1:38" ht="19.5" customHeight="1">
      <c r="A11" s="138"/>
      <c r="B11" s="138"/>
      <c r="C11" s="926" t="s">
        <v>321</v>
      </c>
      <c r="D11" s="926"/>
      <c r="E11" s="926"/>
      <c r="F11" s="926"/>
      <c r="G11" s="926"/>
      <c r="H11" s="926"/>
      <c r="I11" s="926"/>
      <c r="J11" s="926"/>
      <c r="K11" s="926"/>
      <c r="L11" s="926"/>
      <c r="M11" s="926"/>
      <c r="N11" s="926"/>
      <c r="O11" s="926"/>
      <c r="P11" s="926"/>
      <c r="Q11" s="926"/>
      <c r="R11" s="926"/>
      <c r="S11" s="926"/>
      <c r="T11" s="926"/>
      <c r="U11" s="926"/>
      <c r="V11" s="926"/>
      <c r="W11" s="926"/>
      <c r="X11" s="926"/>
      <c r="Y11" s="926"/>
      <c r="Z11" s="926"/>
      <c r="AA11" s="926"/>
      <c r="AB11" s="926"/>
      <c r="AC11" s="926"/>
      <c r="AD11" s="926"/>
      <c r="AE11" s="926"/>
      <c r="AF11" s="926"/>
      <c r="AG11" s="926"/>
      <c r="AH11" s="926"/>
      <c r="AI11" s="926"/>
      <c r="AJ11" s="926"/>
      <c r="AK11" s="926"/>
      <c r="AL11" s="138"/>
    </row>
    <row r="12" spans="1:38" ht="12.75" customHeight="1">
      <c r="A12" s="138"/>
      <c r="B12" s="138"/>
      <c r="C12" s="13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</row>
    <row r="13" spans="1:38" ht="22.5" customHeight="1">
      <c r="A13" s="138"/>
      <c r="B13" s="138"/>
      <c r="C13" s="911" t="s">
        <v>284</v>
      </c>
      <c r="D13" s="911"/>
      <c r="E13" s="911"/>
      <c r="F13" s="911"/>
      <c r="G13" s="911"/>
      <c r="H13" s="911"/>
      <c r="I13" s="911"/>
      <c r="J13" s="911"/>
      <c r="K13" s="911"/>
      <c r="L13" s="911"/>
      <c r="M13" s="911"/>
      <c r="N13" s="911"/>
      <c r="O13" s="911"/>
      <c r="P13" s="911"/>
      <c r="Q13" s="911"/>
      <c r="R13" s="911"/>
      <c r="S13" s="911"/>
      <c r="T13" s="911"/>
      <c r="U13" s="911"/>
      <c r="V13" s="911"/>
      <c r="W13" s="911"/>
      <c r="X13" s="911"/>
      <c r="Y13" s="911"/>
      <c r="Z13" s="911"/>
      <c r="AA13" s="911"/>
      <c r="AB13" s="911"/>
      <c r="AC13" s="911"/>
      <c r="AD13" s="911"/>
      <c r="AE13" s="911"/>
      <c r="AF13" s="911"/>
      <c r="AG13" s="911"/>
      <c r="AH13" s="911"/>
      <c r="AI13" s="911"/>
      <c r="AJ13" s="911"/>
      <c r="AK13" s="911"/>
      <c r="AL13" s="138"/>
    </row>
    <row r="14" spans="1:38" ht="6" customHeight="1">
      <c r="A14" s="138"/>
      <c r="B14" s="13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38"/>
    </row>
    <row r="15" spans="1:38" ht="21" customHeight="1">
      <c r="A15" s="138"/>
      <c r="B15" s="138"/>
      <c r="C15" s="927"/>
      <c r="D15" s="928"/>
      <c r="E15" s="928"/>
      <c r="F15" s="928"/>
      <c r="G15" s="928"/>
      <c r="H15" s="928"/>
      <c r="I15" s="928"/>
      <c r="J15" s="928"/>
      <c r="K15" s="928"/>
      <c r="L15" s="928"/>
      <c r="M15" s="928"/>
      <c r="N15" s="928"/>
      <c r="O15" s="928"/>
      <c r="P15" s="928"/>
      <c r="Q15" s="928"/>
      <c r="R15" s="928"/>
      <c r="S15" s="928"/>
      <c r="T15" s="928"/>
      <c r="U15" s="928"/>
      <c r="V15" s="928"/>
      <c r="W15" s="928"/>
      <c r="X15" s="928"/>
      <c r="Y15" s="928"/>
      <c r="Z15" s="928"/>
      <c r="AA15" s="928"/>
      <c r="AB15" s="928"/>
      <c r="AC15" s="928"/>
      <c r="AD15" s="928"/>
      <c r="AE15" s="928"/>
      <c r="AF15" s="928"/>
      <c r="AG15" s="928"/>
      <c r="AH15" s="928"/>
      <c r="AI15" s="928"/>
      <c r="AJ15" s="928"/>
      <c r="AK15" s="929"/>
      <c r="AL15" s="138"/>
    </row>
    <row r="16" spans="1:38" ht="9" customHeight="1">
      <c r="A16" s="138"/>
      <c r="B16" s="138"/>
      <c r="C16" s="930"/>
      <c r="D16" s="931"/>
      <c r="E16" s="931"/>
      <c r="F16" s="931"/>
      <c r="G16" s="931"/>
      <c r="H16" s="931"/>
      <c r="I16" s="931"/>
      <c r="J16" s="931"/>
      <c r="K16" s="931"/>
      <c r="L16" s="931"/>
      <c r="M16" s="931"/>
      <c r="N16" s="931"/>
      <c r="O16" s="931"/>
      <c r="P16" s="931"/>
      <c r="Q16" s="931"/>
      <c r="R16" s="931"/>
      <c r="S16" s="931"/>
      <c r="T16" s="931"/>
      <c r="U16" s="931"/>
      <c r="V16" s="931"/>
      <c r="W16" s="931"/>
      <c r="X16" s="931"/>
      <c r="Y16" s="931"/>
      <c r="Z16" s="931"/>
      <c r="AA16" s="931"/>
      <c r="AB16" s="931"/>
      <c r="AC16" s="931"/>
      <c r="AD16" s="931"/>
      <c r="AE16" s="931"/>
      <c r="AF16" s="931"/>
      <c r="AG16" s="931"/>
      <c r="AH16" s="931"/>
      <c r="AI16" s="931"/>
      <c r="AJ16" s="931"/>
      <c r="AK16" s="932"/>
      <c r="AL16" s="138"/>
    </row>
    <row r="17" spans="1:38" ht="23.25" customHeight="1">
      <c r="A17" s="138"/>
      <c r="B17" s="138"/>
      <c r="C17" s="926" t="s">
        <v>285</v>
      </c>
      <c r="D17" s="926"/>
      <c r="E17" s="926"/>
      <c r="F17" s="926"/>
      <c r="G17" s="926"/>
      <c r="H17" s="926"/>
      <c r="I17" s="926"/>
      <c r="J17" s="926"/>
      <c r="K17" s="926"/>
      <c r="L17" s="926"/>
      <c r="M17" s="926"/>
      <c r="N17" s="926"/>
      <c r="O17" s="926"/>
      <c r="P17" s="926"/>
      <c r="Q17" s="926"/>
      <c r="R17" s="926"/>
      <c r="S17" s="926"/>
      <c r="T17" s="926"/>
      <c r="U17" s="926"/>
      <c r="V17" s="926"/>
      <c r="W17" s="926"/>
      <c r="X17" s="926"/>
      <c r="Y17" s="926"/>
      <c r="Z17" s="926"/>
      <c r="AA17" s="926"/>
      <c r="AB17" s="926"/>
      <c r="AC17" s="926"/>
      <c r="AD17" s="926"/>
      <c r="AE17" s="926"/>
      <c r="AF17" s="926"/>
      <c r="AG17" s="926"/>
      <c r="AH17" s="926"/>
      <c r="AI17" s="926"/>
      <c r="AJ17" s="926"/>
      <c r="AK17" s="926"/>
      <c r="AL17" s="138"/>
    </row>
    <row r="18" spans="1:38">
      <c r="A18" s="138"/>
      <c r="B18" s="138"/>
      <c r="C18" s="874" t="s">
        <v>286</v>
      </c>
      <c r="D18" s="874"/>
      <c r="E18" s="874"/>
      <c r="F18" s="874"/>
      <c r="G18" s="874"/>
      <c r="H18" s="874"/>
      <c r="I18" s="874"/>
      <c r="J18" s="874"/>
      <c r="K18" s="874"/>
      <c r="L18" s="874"/>
      <c r="M18" s="874"/>
      <c r="N18" s="874"/>
      <c r="O18" s="874"/>
      <c r="P18" s="874"/>
      <c r="Q18" s="874"/>
      <c r="R18" s="874"/>
      <c r="S18" s="942"/>
      <c r="T18" s="942"/>
      <c r="U18" s="942"/>
      <c r="V18" s="942"/>
      <c r="W18" s="942"/>
      <c r="X18" s="942"/>
      <c r="Y18" s="942"/>
      <c r="Z18" s="942"/>
      <c r="AA18" s="942"/>
      <c r="AB18" s="942"/>
      <c r="AC18" s="942"/>
      <c r="AD18" s="942"/>
      <c r="AE18" s="942"/>
      <c r="AF18" s="942"/>
      <c r="AG18" s="942"/>
      <c r="AH18" s="942"/>
      <c r="AI18" s="942"/>
      <c r="AJ18" s="942"/>
      <c r="AK18" s="942"/>
      <c r="AL18" s="138"/>
    </row>
    <row r="19" spans="1:38">
      <c r="A19" s="138"/>
      <c r="B19" s="138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42.75" customHeight="1">
      <c r="A20" s="138"/>
      <c r="B20" s="138"/>
      <c r="C20" s="943"/>
      <c r="D20" s="944"/>
      <c r="E20" s="944"/>
      <c r="F20" s="944"/>
      <c r="G20" s="944"/>
      <c r="H20" s="944"/>
      <c r="I20" s="944"/>
      <c r="J20" s="944"/>
      <c r="K20" s="944"/>
      <c r="L20" s="944"/>
      <c r="M20" s="944"/>
      <c r="N20" s="944"/>
      <c r="O20" s="944"/>
      <c r="P20" s="944"/>
      <c r="Q20" s="944"/>
      <c r="R20" s="944"/>
      <c r="S20" s="944"/>
      <c r="T20" s="944"/>
      <c r="U20" s="944"/>
      <c r="V20" s="944"/>
      <c r="W20" s="944"/>
      <c r="X20" s="944"/>
      <c r="Y20" s="944"/>
      <c r="Z20" s="944"/>
      <c r="AA20" s="944"/>
      <c r="AB20" s="944"/>
      <c r="AC20" s="944"/>
      <c r="AD20" s="944"/>
      <c r="AE20" s="944"/>
      <c r="AF20" s="944"/>
      <c r="AG20" s="944"/>
      <c r="AH20" s="944"/>
      <c r="AI20" s="944"/>
      <c r="AJ20" s="944"/>
      <c r="AK20" s="945"/>
      <c r="AL20" s="138"/>
    </row>
    <row r="21" spans="1:38" ht="19.5" customHeight="1">
      <c r="A21" s="138"/>
      <c r="B21" s="138"/>
      <c r="C21" s="926" t="s">
        <v>323</v>
      </c>
      <c r="D21" s="926"/>
      <c r="E21" s="926"/>
      <c r="F21" s="926"/>
      <c r="G21" s="926"/>
      <c r="H21" s="926"/>
      <c r="I21" s="926"/>
      <c r="J21" s="926"/>
      <c r="K21" s="926"/>
      <c r="L21" s="926"/>
      <c r="M21" s="926"/>
      <c r="N21" s="926"/>
      <c r="O21" s="926"/>
      <c r="P21" s="926"/>
      <c r="Q21" s="926"/>
      <c r="R21" s="926"/>
      <c r="S21" s="926"/>
      <c r="T21" s="926"/>
      <c r="U21" s="926"/>
      <c r="V21" s="926"/>
      <c r="W21" s="926"/>
      <c r="X21" s="926"/>
      <c r="Y21" s="926"/>
      <c r="Z21" s="926"/>
      <c r="AA21" s="926"/>
      <c r="AB21" s="926"/>
      <c r="AC21" s="926"/>
      <c r="AD21" s="926"/>
      <c r="AE21" s="926"/>
      <c r="AF21" s="926"/>
      <c r="AG21" s="926"/>
      <c r="AH21" s="926"/>
      <c r="AI21" s="926"/>
      <c r="AJ21" s="926"/>
      <c r="AK21" s="926"/>
      <c r="AL21" s="150"/>
    </row>
    <row r="22" spans="1:38" ht="13.5" customHeight="1">
      <c r="A22" s="138"/>
      <c r="B22" s="138"/>
      <c r="C22" s="862"/>
      <c r="D22" s="862"/>
      <c r="E22" s="862"/>
      <c r="F22" s="862"/>
      <c r="G22" s="862"/>
      <c r="H22" s="862"/>
      <c r="I22" s="862"/>
      <c r="J22" s="862"/>
      <c r="K22" s="862"/>
      <c r="L22" s="862"/>
      <c r="M22" s="862"/>
      <c r="N22" s="862"/>
      <c r="O22" s="862"/>
      <c r="P22" s="862"/>
      <c r="Q22" s="862"/>
      <c r="R22" s="862"/>
      <c r="S22" s="862"/>
      <c r="T22" s="862"/>
      <c r="U22" s="862"/>
      <c r="V22" s="862"/>
      <c r="W22" s="862"/>
      <c r="X22" s="862"/>
      <c r="Y22" s="862"/>
      <c r="Z22" s="862"/>
      <c r="AA22" s="862"/>
      <c r="AB22" s="862"/>
      <c r="AC22" s="862"/>
      <c r="AD22" s="862"/>
      <c r="AE22" s="862"/>
      <c r="AF22" s="862"/>
      <c r="AG22" s="862"/>
      <c r="AH22" s="862"/>
      <c r="AI22" s="862"/>
      <c r="AJ22" s="862"/>
      <c r="AK22" s="862"/>
      <c r="AL22" s="138"/>
    </row>
    <row r="23" spans="1:38" ht="12" customHeight="1">
      <c r="A23" s="138"/>
      <c r="B23" s="13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38"/>
    </row>
    <row r="24" spans="1:38" ht="12" customHeight="1">
      <c r="A24" s="138"/>
      <c r="B24" s="13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38"/>
    </row>
    <row r="25" spans="1:38" ht="54" customHeight="1">
      <c r="A25" s="138"/>
      <c r="B25" s="138"/>
      <c r="C25" s="946"/>
      <c r="D25" s="947"/>
      <c r="E25" s="947"/>
      <c r="F25" s="947"/>
      <c r="G25" s="947"/>
      <c r="H25" s="947"/>
      <c r="I25" s="947"/>
      <c r="J25" s="947"/>
      <c r="K25" s="947"/>
      <c r="L25" s="947"/>
      <c r="M25" s="947"/>
      <c r="N25" s="947"/>
      <c r="O25" s="947"/>
      <c r="P25" s="947"/>
      <c r="Q25" s="947"/>
      <c r="R25" s="947"/>
      <c r="S25" s="947"/>
      <c r="T25" s="948"/>
      <c r="U25" s="144"/>
      <c r="V25" s="863"/>
      <c r="W25" s="864"/>
      <c r="X25" s="864"/>
      <c r="Y25" s="864"/>
      <c r="Z25" s="864"/>
      <c r="AA25" s="864"/>
      <c r="AB25" s="864"/>
      <c r="AC25" s="864"/>
      <c r="AD25" s="864"/>
      <c r="AE25" s="864"/>
      <c r="AF25" s="864"/>
      <c r="AG25" s="864"/>
      <c r="AH25" s="864"/>
      <c r="AI25" s="864"/>
      <c r="AJ25" s="864"/>
      <c r="AK25" s="865"/>
      <c r="AL25" s="138"/>
    </row>
    <row r="26" spans="1:38" ht="19.5" customHeight="1">
      <c r="A26" s="138"/>
      <c r="B26" s="138"/>
      <c r="C26" s="949"/>
      <c r="D26" s="950"/>
      <c r="E26" s="950"/>
      <c r="F26" s="950"/>
      <c r="G26" s="950"/>
      <c r="H26" s="950"/>
      <c r="I26" s="950"/>
      <c r="J26" s="950"/>
      <c r="K26" s="950"/>
      <c r="L26" s="950"/>
      <c r="M26" s="950"/>
      <c r="N26" s="950"/>
      <c r="O26" s="950"/>
      <c r="P26" s="950"/>
      <c r="Q26" s="950"/>
      <c r="R26" s="950"/>
      <c r="S26" s="950"/>
      <c r="T26" s="951"/>
      <c r="U26" s="144"/>
      <c r="V26" s="866"/>
      <c r="W26" s="867"/>
      <c r="X26" s="867"/>
      <c r="Y26" s="867"/>
      <c r="Z26" s="867"/>
      <c r="AA26" s="867"/>
      <c r="AB26" s="867"/>
      <c r="AC26" s="867"/>
      <c r="AD26" s="867"/>
      <c r="AE26" s="867"/>
      <c r="AF26" s="867"/>
      <c r="AG26" s="867"/>
      <c r="AH26" s="867"/>
      <c r="AI26" s="867"/>
      <c r="AJ26" s="867"/>
      <c r="AK26" s="868"/>
      <c r="AL26" s="138"/>
    </row>
    <row r="27" spans="1:38" ht="13.5" customHeight="1">
      <c r="A27" s="138"/>
      <c r="B27" s="138"/>
      <c r="C27" s="952"/>
      <c r="D27" s="953"/>
      <c r="E27" s="953"/>
      <c r="F27" s="953"/>
      <c r="G27" s="953"/>
      <c r="H27" s="953"/>
      <c r="I27" s="953"/>
      <c r="J27" s="953"/>
      <c r="K27" s="953"/>
      <c r="L27" s="953"/>
      <c r="M27" s="953"/>
      <c r="N27" s="953"/>
      <c r="O27" s="953"/>
      <c r="P27" s="953"/>
      <c r="Q27" s="953"/>
      <c r="R27" s="953"/>
      <c r="S27" s="953"/>
      <c r="T27" s="954"/>
      <c r="U27" s="144"/>
      <c r="V27" s="869"/>
      <c r="W27" s="870"/>
      <c r="X27" s="870"/>
      <c r="Y27" s="870"/>
      <c r="Z27" s="870"/>
      <c r="AA27" s="870"/>
      <c r="AB27" s="870"/>
      <c r="AC27" s="870"/>
      <c r="AD27" s="870"/>
      <c r="AE27" s="870"/>
      <c r="AF27" s="870"/>
      <c r="AG27" s="870"/>
      <c r="AH27" s="870"/>
      <c r="AI27" s="870"/>
      <c r="AJ27" s="870"/>
      <c r="AK27" s="871"/>
      <c r="AL27" s="138"/>
    </row>
    <row r="28" spans="1:38" ht="44.25" customHeight="1">
      <c r="A28" s="138"/>
      <c r="B28" s="138"/>
      <c r="C28" s="872" t="s">
        <v>281</v>
      </c>
      <c r="D28" s="872"/>
      <c r="E28" s="872"/>
      <c r="F28" s="872"/>
      <c r="G28" s="872"/>
      <c r="H28" s="872"/>
      <c r="I28" s="872"/>
      <c r="J28" s="872"/>
      <c r="K28" s="872"/>
      <c r="L28" s="872"/>
      <c r="M28" s="872"/>
      <c r="N28" s="872"/>
      <c r="O28" s="872"/>
      <c r="P28" s="872"/>
      <c r="Q28" s="872"/>
      <c r="R28" s="872"/>
      <c r="S28" s="872"/>
      <c r="T28" s="872"/>
      <c r="U28" s="145"/>
      <c r="V28" s="664" t="s">
        <v>282</v>
      </c>
      <c r="W28" s="664"/>
      <c r="X28" s="664"/>
      <c r="Y28" s="664"/>
      <c r="Z28" s="664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664"/>
      <c r="AL28" s="138"/>
    </row>
    <row r="29" spans="1:38" ht="8.25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</row>
    <row r="30" spans="1:38" ht="12" customHeight="1">
      <c r="A30" s="882" t="s">
        <v>322</v>
      </c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7"/>
      <c r="AF30" s="657"/>
      <c r="AG30" s="657"/>
      <c r="AH30" s="657"/>
      <c r="AI30" s="657"/>
      <c r="AJ30" s="657"/>
      <c r="AK30" s="657"/>
      <c r="AL30" s="657"/>
    </row>
    <row r="31" spans="1:38" ht="12" customHeight="1">
      <c r="A31" s="882"/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</row>
    <row r="32" spans="1:38">
      <c r="A32" s="955"/>
      <c r="B32" s="955"/>
      <c r="C32" s="955"/>
      <c r="D32" s="955"/>
      <c r="E32" s="955"/>
      <c r="F32" s="955"/>
      <c r="G32" s="955"/>
      <c r="H32" s="955"/>
      <c r="I32" s="955"/>
      <c r="J32" s="955"/>
      <c r="K32" s="955"/>
      <c r="L32" s="955"/>
      <c r="M32" s="955"/>
      <c r="N32" s="955"/>
      <c r="O32" s="955"/>
      <c r="P32" s="955"/>
      <c r="Q32" s="955"/>
      <c r="R32" s="955"/>
      <c r="S32" s="955"/>
      <c r="T32" s="955"/>
      <c r="U32" s="955"/>
      <c r="V32" s="955"/>
      <c r="W32" s="955"/>
      <c r="X32" s="955"/>
      <c r="Y32" s="955"/>
      <c r="Z32" s="955"/>
      <c r="AA32" s="955"/>
      <c r="AB32" s="955"/>
      <c r="AC32" s="955"/>
      <c r="AD32" s="955"/>
      <c r="AE32" s="955"/>
      <c r="AF32" s="955"/>
      <c r="AG32" s="955"/>
      <c r="AH32" s="955"/>
      <c r="AI32" s="955"/>
      <c r="AJ32" s="955"/>
      <c r="AK32" s="955"/>
      <c r="AL32" s="95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1" customWidth="1"/>
    <col min="3" max="3" width="3.5703125" style="1" customWidth="1"/>
    <col min="4" max="4" width="33.5703125" style="1" customWidth="1"/>
    <col min="5" max="5" width="3.5703125" style="1" customWidth="1"/>
    <col min="6" max="6" width="23.5703125" style="1" customWidth="1"/>
    <col min="7" max="7" width="6.5703125" style="1" customWidth="1"/>
    <col min="8" max="8" width="5.85546875" style="1" customWidth="1"/>
    <col min="9" max="9" width="5.5703125" style="1" customWidth="1"/>
    <col min="10" max="10" width="9.140625" style="1" customWidth="1"/>
    <col min="11" max="16384" width="9.140625" style="1"/>
  </cols>
  <sheetData>
    <row r="1" spans="1:10" s="47" customFormat="1" ht="24" customHeight="1">
      <c r="A1" s="413" t="s">
        <v>174</v>
      </c>
      <c r="B1" s="413"/>
      <c r="C1" s="413"/>
      <c r="D1" s="413"/>
      <c r="E1" s="413"/>
      <c r="F1" s="413"/>
    </row>
    <row r="2" spans="1:10" ht="21.95" customHeight="1">
      <c r="A2" s="417" t="s">
        <v>146</v>
      </c>
      <c r="B2" s="418"/>
      <c r="C2" s="418"/>
      <c r="D2" s="418"/>
      <c r="E2" s="418"/>
      <c r="F2" s="419"/>
      <c r="I2" s="99" t="s">
        <v>257</v>
      </c>
    </row>
    <row r="3" spans="1:10" s="47" customFormat="1" ht="24" customHeight="1">
      <c r="A3" s="420" t="s">
        <v>108</v>
      </c>
      <c r="B3" s="420"/>
      <c r="C3" s="420"/>
      <c r="D3" s="420"/>
      <c r="E3" s="420"/>
      <c r="F3" s="420"/>
      <c r="G3" s="416" t="s">
        <v>258</v>
      </c>
      <c r="H3" s="416"/>
      <c r="I3" s="416"/>
      <c r="J3" s="416"/>
    </row>
    <row r="4" spans="1:10" ht="20.100000000000001" customHeight="1">
      <c r="A4" s="47" t="s">
        <v>59</v>
      </c>
      <c r="B4" s="47"/>
      <c r="C4" s="47"/>
      <c r="D4" s="290" t="s">
        <v>22</v>
      </c>
      <c r="E4" s="45"/>
      <c r="F4" s="99"/>
      <c r="G4" s="160"/>
      <c r="H4" s="160"/>
      <c r="I4" s="160"/>
      <c r="J4" s="160"/>
    </row>
    <row r="5" spans="1:10" ht="24" customHeight="1">
      <c r="A5" s="423" t="s">
        <v>155</v>
      </c>
      <c r="B5" s="423"/>
      <c r="C5" s="423"/>
      <c r="D5" s="423"/>
      <c r="E5" s="423"/>
      <c r="F5" s="423"/>
      <c r="G5" s="160"/>
      <c r="H5" s="160"/>
      <c r="I5" s="160"/>
      <c r="J5" s="160"/>
    </row>
    <row r="6" spans="1:10" ht="20.100000000000001" customHeight="1">
      <c r="A6" s="422" t="s">
        <v>117</v>
      </c>
      <c r="B6" s="422"/>
      <c r="C6" s="47"/>
      <c r="D6" s="171"/>
      <c r="E6" s="156"/>
      <c r="F6" s="156"/>
    </row>
    <row r="7" spans="1:10" ht="3.95" customHeight="1">
      <c r="A7" s="264"/>
      <c r="B7" s="264"/>
      <c r="C7" s="47"/>
      <c r="D7" s="222"/>
      <c r="E7" s="156"/>
      <c r="F7" s="156"/>
    </row>
    <row r="8" spans="1:10" s="47" customFormat="1" ht="20.100000000000001" customHeight="1">
      <c r="A8" s="47" t="s">
        <v>87</v>
      </c>
      <c r="D8" s="293" t="s">
        <v>40</v>
      </c>
    </row>
    <row r="9" spans="1:10" s="47" customFormat="1" ht="3.95" customHeight="1"/>
    <row r="10" spans="1:10" s="47" customFormat="1" ht="20.100000000000001" customHeight="1">
      <c r="A10" s="424" t="s">
        <v>86</v>
      </c>
      <c r="B10" s="424"/>
      <c r="C10" s="424"/>
      <c r="D10" s="424"/>
      <c r="E10" s="424"/>
      <c r="F10" s="424"/>
    </row>
    <row r="11" spans="1:10" s="47" customFormat="1" ht="14.1" customHeight="1">
      <c r="A11" s="405" t="s">
        <v>167</v>
      </c>
      <c r="B11" s="406"/>
      <c r="C11" s="407"/>
      <c r="D11" s="265" t="s">
        <v>66</v>
      </c>
      <c r="E11" s="405" t="s">
        <v>324</v>
      </c>
      <c r="F11" s="407"/>
    </row>
    <row r="12" spans="1:10" s="214" customFormat="1" ht="20.100000000000001" customHeight="1">
      <c r="A12" s="383"/>
      <c r="B12" s="404"/>
      <c r="C12" s="384"/>
      <c r="D12" s="284"/>
      <c r="E12" s="408" t="s">
        <v>22</v>
      </c>
      <c r="F12" s="410"/>
    </row>
    <row r="13" spans="1:10" s="47" customFormat="1" ht="14.1" customHeight="1">
      <c r="A13" s="405" t="s">
        <v>309</v>
      </c>
      <c r="B13" s="406"/>
      <c r="C13" s="407"/>
      <c r="D13" s="245" t="s">
        <v>334</v>
      </c>
      <c r="E13" s="414" t="s">
        <v>310</v>
      </c>
      <c r="F13" s="415"/>
    </row>
    <row r="14" spans="1:10" ht="20.100000000000001" customHeight="1">
      <c r="A14" s="408"/>
      <c r="B14" s="409"/>
      <c r="C14" s="410"/>
      <c r="D14" s="216"/>
      <c r="E14" s="408"/>
      <c r="F14" s="410"/>
    </row>
    <row r="15" spans="1:10" s="47" customFormat="1" ht="14.1" customHeight="1">
      <c r="A15" s="405" t="s">
        <v>311</v>
      </c>
      <c r="B15" s="406"/>
      <c r="C15" s="407"/>
    </row>
    <row r="16" spans="1:10" ht="20.100000000000001" customHeight="1">
      <c r="A16" s="394" t="s">
        <v>22</v>
      </c>
      <c r="B16" s="412"/>
      <c r="C16" s="395"/>
      <c r="D16" s="47"/>
      <c r="E16" s="47"/>
      <c r="F16" s="47"/>
    </row>
    <row r="17" spans="1:10" ht="20.100000000000001" customHeight="1">
      <c r="A17" s="47" t="s">
        <v>312</v>
      </c>
      <c r="B17" s="47"/>
      <c r="C17" s="47"/>
      <c r="D17" s="161"/>
      <c r="F17" s="161"/>
    </row>
    <row r="18" spans="1:10" ht="20.100000000000001" customHeight="1">
      <c r="A18" s="411" t="s">
        <v>354</v>
      </c>
      <c r="B18" s="411"/>
      <c r="C18" s="290"/>
      <c r="D18" s="266" t="s">
        <v>355</v>
      </c>
      <c r="E18" s="290"/>
      <c r="F18" s="161"/>
    </row>
    <row r="19" spans="1:10" ht="3.95" customHeight="1">
      <c r="A19" s="47"/>
      <c r="B19" s="47"/>
      <c r="C19" s="47"/>
      <c r="D19" s="47"/>
      <c r="E19" s="47"/>
      <c r="F19" s="161"/>
    </row>
    <row r="20" spans="1:10" ht="20.100000000000001" customHeight="1">
      <c r="A20" s="47"/>
      <c r="B20" s="266" t="s">
        <v>9</v>
      </c>
      <c r="C20" s="290"/>
      <c r="D20" s="266" t="s">
        <v>9</v>
      </c>
      <c r="E20" s="290"/>
      <c r="F20" s="161"/>
    </row>
    <row r="21" spans="1:10" s="215" customFormat="1" ht="20.100000000000001" customHeight="1">
      <c r="A21" s="215" t="s">
        <v>67</v>
      </c>
      <c r="B21" s="243"/>
      <c r="C21" s="243"/>
      <c r="D21" s="243"/>
      <c r="E21" s="243"/>
      <c r="F21" s="243"/>
    </row>
    <row r="22" spans="1:10" s="191" customFormat="1" ht="38.450000000000003" customHeight="1">
      <c r="A22" s="112" t="s">
        <v>80</v>
      </c>
      <c r="B22" s="217" t="s">
        <v>78</v>
      </c>
      <c r="C22" s="215"/>
      <c r="D22" s="425" t="s">
        <v>445</v>
      </c>
      <c r="E22" s="426"/>
      <c r="F22" s="219"/>
    </row>
    <row r="23" spans="1:10" ht="20.100000000000001" customHeight="1">
      <c r="A23" s="421" t="s">
        <v>168</v>
      </c>
      <c r="B23" s="421"/>
      <c r="C23" s="421"/>
      <c r="D23" s="421"/>
      <c r="E23" s="421"/>
      <c r="F23" s="421"/>
    </row>
    <row r="24" spans="1:10" s="193" customFormat="1" ht="9.9499999999999993" customHeight="1">
      <c r="A24" s="190" t="s">
        <v>29</v>
      </c>
      <c r="B24" s="380" t="s">
        <v>30</v>
      </c>
      <c r="C24" s="382"/>
      <c r="D24" s="190" t="s">
        <v>31</v>
      </c>
      <c r="E24" s="380" t="s">
        <v>32</v>
      </c>
      <c r="F24" s="382"/>
    </row>
    <row r="25" spans="1:10" s="49" customFormat="1" ht="15.95" customHeight="1">
      <c r="A25" s="294" t="s">
        <v>21</v>
      </c>
      <c r="B25" s="383" t="s">
        <v>22</v>
      </c>
      <c r="C25" s="384"/>
      <c r="D25" s="218"/>
      <c r="E25" s="383"/>
      <c r="F25" s="384"/>
    </row>
    <row r="26" spans="1:10" s="192" customFormat="1" ht="9.9499999999999993" customHeight="1">
      <c r="A26" s="162" t="s">
        <v>33</v>
      </c>
      <c r="B26" s="380" t="s">
        <v>34</v>
      </c>
      <c r="C26" s="381"/>
      <c r="D26" s="295" t="s">
        <v>35</v>
      </c>
      <c r="E26" s="380" t="s">
        <v>68</v>
      </c>
      <c r="F26" s="382"/>
    </row>
    <row r="27" spans="1:10" s="49" customFormat="1" ht="15.95" customHeight="1">
      <c r="A27" s="218"/>
      <c r="B27" s="383"/>
      <c r="C27" s="384"/>
      <c r="D27" s="218"/>
      <c r="E27" s="383"/>
      <c r="F27" s="384"/>
    </row>
    <row r="28" spans="1:10" s="192" customFormat="1" ht="9.9499999999999993" customHeight="1">
      <c r="A28" s="163" t="s">
        <v>36</v>
      </c>
      <c r="B28" s="380" t="s">
        <v>37</v>
      </c>
      <c r="C28" s="381"/>
      <c r="D28" s="190" t="s">
        <v>313</v>
      </c>
      <c r="E28" s="380" t="s">
        <v>469</v>
      </c>
      <c r="F28" s="382"/>
    </row>
    <row r="29" spans="1:10" s="49" customFormat="1" ht="15.95" customHeight="1">
      <c r="A29" s="218"/>
      <c r="B29" s="383"/>
      <c r="C29" s="404"/>
      <c r="D29" s="216"/>
      <c r="E29" s="383"/>
      <c r="F29" s="384"/>
    </row>
    <row r="30" spans="1:10" s="193" customFormat="1" ht="9.9499999999999993" customHeight="1">
      <c r="A30" s="380" t="s">
        <v>470</v>
      </c>
      <c r="B30" s="381"/>
      <c r="C30" s="382"/>
      <c r="D30" s="380"/>
      <c r="E30" s="381"/>
      <c r="F30" s="382"/>
    </row>
    <row r="31" spans="1:10" s="49" customFormat="1" ht="15.95" customHeight="1">
      <c r="A31" s="399"/>
      <c r="B31" s="400"/>
      <c r="C31" s="401"/>
      <c r="D31" s="396"/>
      <c r="E31" s="397"/>
      <c r="F31" s="398"/>
    </row>
    <row r="32" spans="1:10" ht="20.100000000000001" customHeight="1">
      <c r="A32" s="47" t="s">
        <v>456</v>
      </c>
      <c r="B32" s="47"/>
      <c r="C32" s="47"/>
      <c r="D32" s="47"/>
      <c r="E32" s="47"/>
      <c r="F32" s="47"/>
      <c r="J32" s="47"/>
    </row>
    <row r="33" spans="1:10" s="193" customFormat="1" ht="9.9499999999999993" customHeight="1">
      <c r="A33" s="261" t="s">
        <v>60</v>
      </c>
      <c r="B33" s="380" t="s">
        <v>61</v>
      </c>
      <c r="C33" s="382"/>
      <c r="D33" s="190" t="s">
        <v>62</v>
      </c>
      <c r="E33" s="380" t="s">
        <v>63</v>
      </c>
      <c r="F33" s="382"/>
    </row>
    <row r="34" spans="1:10" s="48" customFormat="1" ht="15.95" customHeight="1">
      <c r="A34" s="296" t="s">
        <v>22</v>
      </c>
      <c r="B34" s="394" t="str">
        <f>IF(A34&lt;&gt;"Polska","nie dotyczy","(wybierz z listy)")</f>
        <v>nie dotyczy</v>
      </c>
      <c r="C34" s="395"/>
      <c r="D34" s="297" t="str">
        <f>IF(A34&lt;&gt;"Polska","nie dotyczy","")</f>
        <v>nie dotyczy</v>
      </c>
      <c r="E34" s="402" t="str">
        <f>IF(A34&lt;&gt;"Polska","nie dotyczy","")</f>
        <v>nie dotyczy</v>
      </c>
      <c r="F34" s="403"/>
    </row>
    <row r="35" spans="1:10" s="192" customFormat="1" ht="13.35" customHeight="1">
      <c r="A35" s="162" t="s">
        <v>434</v>
      </c>
      <c r="B35" s="380" t="s">
        <v>435</v>
      </c>
      <c r="C35" s="381"/>
      <c r="D35" s="261" t="s">
        <v>436</v>
      </c>
      <c r="E35" s="380" t="s">
        <v>437</v>
      </c>
      <c r="F35" s="382"/>
    </row>
    <row r="36" spans="1:10" s="49" customFormat="1" ht="15.95" customHeight="1">
      <c r="A36" s="218"/>
      <c r="B36" s="383"/>
      <c r="C36" s="384"/>
      <c r="D36" s="218"/>
      <c r="E36" s="383"/>
      <c r="F36" s="384"/>
    </row>
    <row r="37" spans="1:10" s="192" customFormat="1" ht="9.9499999999999993" customHeight="1">
      <c r="A37" s="163" t="s">
        <v>438</v>
      </c>
      <c r="B37" s="380" t="s">
        <v>439</v>
      </c>
      <c r="C37" s="381"/>
      <c r="D37" s="190" t="s">
        <v>440</v>
      </c>
      <c r="E37" s="380" t="s">
        <v>471</v>
      </c>
      <c r="F37" s="382"/>
    </row>
    <row r="38" spans="1:10" s="49" customFormat="1" ht="15.95" customHeight="1">
      <c r="A38" s="218"/>
      <c r="B38" s="383"/>
      <c r="C38" s="404"/>
      <c r="D38" s="216"/>
      <c r="E38" s="383"/>
      <c r="F38" s="384"/>
    </row>
    <row r="39" spans="1:10" s="193" customFormat="1" ht="24.6" customHeight="1">
      <c r="A39" s="430" t="s">
        <v>516</v>
      </c>
      <c r="B39" s="431"/>
      <c r="C39" s="432"/>
      <c r="D39" s="433"/>
      <c r="E39" s="433"/>
      <c r="F39" s="433"/>
    </row>
    <row r="40" spans="1:10" ht="20.100000000000001" customHeight="1">
      <c r="A40" s="47" t="s">
        <v>156</v>
      </c>
      <c r="B40" s="47"/>
      <c r="C40" s="47"/>
      <c r="D40" s="47"/>
      <c r="E40" s="47"/>
      <c r="F40" s="47"/>
      <c r="J40" s="47"/>
    </row>
    <row r="41" spans="1:10" s="194" customFormat="1" ht="9.9499999999999993" customHeight="1">
      <c r="A41" s="388" t="s">
        <v>149</v>
      </c>
      <c r="B41" s="392"/>
      <c r="C41" s="389"/>
      <c r="D41" s="195" t="s">
        <v>150</v>
      </c>
      <c r="E41" s="388" t="s">
        <v>262</v>
      </c>
      <c r="F41" s="389"/>
    </row>
    <row r="42" spans="1:10" s="7" customFormat="1" ht="15.95" customHeight="1">
      <c r="A42" s="390"/>
      <c r="B42" s="393"/>
      <c r="C42" s="391"/>
      <c r="D42" s="220"/>
      <c r="E42" s="390"/>
      <c r="F42" s="391"/>
    </row>
    <row r="43" spans="1:10" ht="20.100000000000001" customHeight="1">
      <c r="A43" s="434" t="s">
        <v>454</v>
      </c>
      <c r="B43" s="434"/>
      <c r="C43" s="47"/>
      <c r="D43" s="47"/>
      <c r="E43" s="47"/>
      <c r="F43" s="47"/>
      <c r="J43" s="47"/>
    </row>
    <row r="44" spans="1:10" s="193" customFormat="1" ht="9.9499999999999993" customHeight="1">
      <c r="A44" s="380" t="s">
        <v>69</v>
      </c>
      <c r="B44" s="381"/>
      <c r="C44" s="382"/>
      <c r="D44" s="190" t="s">
        <v>70</v>
      </c>
      <c r="E44" s="380" t="s">
        <v>455</v>
      </c>
      <c r="F44" s="382"/>
    </row>
    <row r="45" spans="1:10" ht="15.95" customHeight="1">
      <c r="A45" s="385"/>
      <c r="B45" s="386"/>
      <c r="C45" s="387"/>
      <c r="D45" s="221"/>
      <c r="E45" s="385"/>
      <c r="F45" s="387"/>
    </row>
    <row r="46" spans="1:10" s="193" customFormat="1" ht="9.9499999999999993" customHeight="1">
      <c r="A46" s="380" t="s">
        <v>472</v>
      </c>
      <c r="B46" s="381"/>
      <c r="C46" s="382"/>
      <c r="D46" s="261"/>
      <c r="E46" s="263"/>
      <c r="F46" s="263"/>
    </row>
    <row r="47" spans="1:10" ht="15.95" customHeight="1">
      <c r="A47" s="385"/>
      <c r="B47" s="386"/>
      <c r="C47" s="387"/>
      <c r="D47" s="279"/>
      <c r="E47" s="45"/>
      <c r="F47" s="45"/>
      <c r="I47" s="96"/>
      <c r="J47" s="96"/>
    </row>
    <row r="48" spans="1:10" ht="21.95" customHeight="1">
      <c r="A48" s="428" t="s">
        <v>514</v>
      </c>
      <c r="B48" s="428"/>
      <c r="C48" s="428"/>
      <c r="D48" s="428"/>
      <c r="E48" s="213"/>
      <c r="F48" s="298" t="s">
        <v>22</v>
      </c>
      <c r="I48" s="96"/>
      <c r="J48" s="96"/>
    </row>
    <row r="49" spans="1:10" ht="9.6" customHeight="1">
      <c r="A49" s="246"/>
      <c r="B49" s="246"/>
      <c r="C49" s="246"/>
      <c r="D49" s="246"/>
      <c r="E49" s="174"/>
      <c r="F49" s="174"/>
      <c r="I49" s="96"/>
      <c r="J49" s="96"/>
    </row>
    <row r="50" spans="1:10">
      <c r="A50" s="429" t="s">
        <v>353</v>
      </c>
      <c r="B50" s="429"/>
      <c r="C50" s="429"/>
      <c r="D50" s="429"/>
      <c r="E50" s="429"/>
      <c r="F50" s="429"/>
      <c r="I50" s="96"/>
      <c r="J50" s="96"/>
    </row>
    <row r="51" spans="1:10">
      <c r="A51" s="427" t="s">
        <v>300</v>
      </c>
      <c r="B51" s="427"/>
      <c r="C51" s="427"/>
      <c r="D51" s="427"/>
      <c r="E51" s="262"/>
      <c r="F51" s="262"/>
      <c r="I51" s="96"/>
      <c r="J51" s="96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3" customWidth="1"/>
    <col min="2" max="2" width="3" style="13" customWidth="1"/>
    <col min="3" max="3" width="2.85546875" style="13" customWidth="1"/>
    <col min="4" max="4" width="3" style="13" customWidth="1"/>
    <col min="5" max="5" width="3.42578125" style="13" customWidth="1"/>
    <col min="6" max="6" width="2.5703125" style="13" customWidth="1"/>
    <col min="7" max="10" width="3" style="13" customWidth="1"/>
    <col min="11" max="15" width="3.42578125" style="13" customWidth="1"/>
    <col min="16" max="16" width="2.85546875" style="13" customWidth="1"/>
    <col min="17" max="17" width="3" style="13" customWidth="1"/>
    <col min="18" max="19" width="2.5703125" style="13" customWidth="1"/>
    <col min="20" max="30" width="3" style="13" customWidth="1"/>
    <col min="31" max="31" width="3.5703125" style="13" customWidth="1"/>
    <col min="32" max="34" width="2.85546875" style="13" customWidth="1"/>
    <col min="35" max="35" width="1.140625" style="13" customWidth="1"/>
    <col min="36" max="36" width="6.5703125" style="13" customWidth="1"/>
    <col min="37" max="37" width="30.85546875" style="13" customWidth="1"/>
    <col min="38" max="16384" width="9.140625" style="13"/>
  </cols>
  <sheetData>
    <row r="1" spans="1:37" ht="2.2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7" ht="15" customHeight="1">
      <c r="A2" s="602" t="s">
        <v>109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</row>
    <row r="3" spans="1:37" ht="2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7" s="1" customFormat="1" ht="15" customHeight="1">
      <c r="A4" s="358" t="s">
        <v>175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s="1" customFormat="1" ht="2.2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7" s="1" customFormat="1" ht="12" customHeight="1">
      <c r="A6" s="591" t="s">
        <v>64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3"/>
    </row>
    <row r="7" spans="1:37" s="1" customFormat="1" ht="80.099999999999994" customHeight="1">
      <c r="A7" s="594"/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</row>
    <row r="8" spans="1:37" s="1" customFormat="1" ht="15" customHeight="1">
      <c r="A8" s="597"/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8"/>
      <c r="AF8" s="598"/>
      <c r="AG8" s="598"/>
      <c r="AH8" s="598"/>
      <c r="AI8" s="599"/>
      <c r="AK8" s="102" t="s">
        <v>261</v>
      </c>
    </row>
    <row r="9" spans="1:37" s="1" customFormat="1" ht="5.0999999999999996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7" s="1" customFormat="1" ht="12" customHeight="1">
      <c r="A10" s="591" t="s">
        <v>305</v>
      </c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3"/>
    </row>
    <row r="11" spans="1:37" s="1" customFormat="1" ht="80.099999999999994" customHeight="1">
      <c r="A11" s="594"/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6"/>
    </row>
    <row r="12" spans="1:37" s="1" customFormat="1" ht="15" customHeight="1">
      <c r="A12" s="597"/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9"/>
    </row>
    <row r="13" spans="1:37" s="1" customFormat="1" ht="5.0999999999999996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7" s="1" customFormat="1" ht="12" customHeight="1">
      <c r="A14" s="591" t="s">
        <v>79</v>
      </c>
      <c r="B14" s="592"/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3"/>
    </row>
    <row r="15" spans="1:37" s="1" customFormat="1" ht="80.099999999999994" customHeight="1">
      <c r="A15" s="594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  <c r="W15" s="595"/>
      <c r="X15" s="595"/>
      <c r="Y15" s="595"/>
      <c r="Z15" s="595"/>
      <c r="AA15" s="595"/>
      <c r="AB15" s="595"/>
      <c r="AC15" s="595"/>
      <c r="AD15" s="595"/>
      <c r="AE15" s="595"/>
      <c r="AF15" s="595"/>
      <c r="AG15" s="595"/>
      <c r="AH15" s="595"/>
      <c r="AI15" s="596"/>
    </row>
    <row r="16" spans="1:37" s="1" customFormat="1" ht="15" customHeight="1">
      <c r="A16" s="597"/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9"/>
    </row>
    <row r="17" spans="1:35" s="1" customFormat="1" ht="5.0999999999999996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5" customHeight="1">
      <c r="A18" s="453" t="s">
        <v>65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78"/>
    </row>
    <row r="19" spans="1:35" ht="147.6" customHeight="1">
      <c r="A19" s="570"/>
      <c r="B19" s="571"/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2"/>
    </row>
    <row r="20" spans="1:35" ht="15" hidden="1" customHeight="1">
      <c r="A20" s="573"/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5"/>
    </row>
    <row r="21" spans="1:35" s="253" customFormat="1" ht="5.0999999999999996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</row>
    <row r="22" spans="1:35" ht="15" customHeight="1">
      <c r="A22" s="453" t="s">
        <v>92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4"/>
      <c r="AI22" s="478"/>
    </row>
    <row r="23" spans="1:35" ht="30" customHeight="1">
      <c r="A23" s="600"/>
      <c r="B23" s="600"/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600"/>
      <c r="T23" s="600"/>
      <c r="U23" s="600"/>
      <c r="V23" s="600"/>
      <c r="W23" s="600"/>
      <c r="X23" s="600"/>
      <c r="Y23" s="600"/>
      <c r="Z23" s="600"/>
      <c r="AA23" s="600"/>
      <c r="AB23" s="600"/>
      <c r="AC23" s="600"/>
      <c r="AD23" s="600"/>
      <c r="AE23" s="600"/>
      <c r="AF23" s="600"/>
      <c r="AG23" s="600"/>
      <c r="AH23" s="600"/>
      <c r="AI23" s="600"/>
    </row>
    <row r="24" spans="1:35" ht="15" hidden="1" customHeight="1">
      <c r="A24" s="601"/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</row>
    <row r="25" spans="1:35" ht="6.6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</row>
    <row r="26" spans="1:35" ht="16.5" customHeight="1">
      <c r="A26" s="583" t="s">
        <v>466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584"/>
      <c r="AI26" s="585"/>
    </row>
    <row r="27" spans="1:35" ht="5.0999999999999996" customHeight="1">
      <c r="A27" s="570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7"/>
    </row>
    <row r="28" spans="1:35" ht="64.349999999999994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  <c r="AC28" s="589"/>
      <c r="AD28" s="589"/>
      <c r="AE28" s="589"/>
      <c r="AF28" s="589"/>
      <c r="AG28" s="589"/>
      <c r="AH28" s="589"/>
      <c r="AI28" s="590"/>
    </row>
    <row r="29" spans="1:35" ht="15" customHeight="1">
      <c r="A29" s="282" t="s">
        <v>53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0"/>
      <c r="AA29" s="280"/>
      <c r="AB29" s="280"/>
      <c r="AC29" s="280"/>
      <c r="AD29" s="280"/>
      <c r="AE29" s="280"/>
      <c r="AF29" s="280"/>
      <c r="AG29" s="280"/>
      <c r="AH29" s="280"/>
      <c r="AI29" s="281"/>
    </row>
    <row r="30" spans="1:35" ht="2.25" customHeight="1">
      <c r="A30" s="576" t="s">
        <v>52</v>
      </c>
      <c r="B30" s="577"/>
      <c r="C30" s="578" t="s">
        <v>153</v>
      </c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80"/>
    </row>
    <row r="31" spans="1:35" ht="24" customHeight="1">
      <c r="A31" s="576"/>
      <c r="B31" s="577"/>
      <c r="C31" s="476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2"/>
    </row>
    <row r="32" spans="1:35" ht="2.25" customHeight="1">
      <c r="A32" s="576"/>
      <c r="B32" s="577"/>
      <c r="C32" s="458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60"/>
    </row>
    <row r="33" spans="1:35" ht="2.25" customHeight="1">
      <c r="A33" s="553" t="s">
        <v>57</v>
      </c>
      <c r="B33" s="554"/>
      <c r="C33" s="454" t="s">
        <v>55</v>
      </c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78"/>
      <c r="Z33" s="483" t="s">
        <v>8</v>
      </c>
      <c r="AA33" s="562"/>
      <c r="AB33" s="562"/>
      <c r="AC33" s="562"/>
      <c r="AD33" s="562"/>
      <c r="AE33" s="562"/>
      <c r="AF33" s="562"/>
      <c r="AG33" s="562"/>
      <c r="AH33" s="562"/>
      <c r="AI33" s="563"/>
    </row>
    <row r="34" spans="1:35" ht="21.75" customHeight="1">
      <c r="A34" s="555"/>
      <c r="B34" s="55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59"/>
      <c r="Z34" s="564"/>
      <c r="AA34" s="565"/>
      <c r="AB34" s="565"/>
      <c r="AC34" s="565"/>
      <c r="AD34" s="565"/>
      <c r="AE34" s="565"/>
      <c r="AF34" s="565"/>
      <c r="AG34" s="565"/>
      <c r="AH34" s="565"/>
      <c r="AI34" s="566"/>
    </row>
    <row r="35" spans="1:35" ht="2.25" customHeight="1">
      <c r="A35" s="557"/>
      <c r="B35" s="558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1"/>
      <c r="Z35" s="567"/>
      <c r="AA35" s="568"/>
      <c r="AB35" s="568"/>
      <c r="AC35" s="568"/>
      <c r="AD35" s="568"/>
      <c r="AE35" s="568"/>
      <c r="AF35" s="568"/>
      <c r="AG35" s="568"/>
      <c r="AH35" s="568"/>
      <c r="AI35" s="569"/>
    </row>
    <row r="36" spans="1:35" ht="5.0999999999999996" customHeight="1">
      <c r="A36" s="52"/>
      <c r="B36" s="52"/>
      <c r="C36" s="5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ht="15" customHeight="1">
      <c r="A37" s="453" t="s">
        <v>306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78"/>
    </row>
    <row r="38" spans="1:35" ht="159.94999999999999" customHeight="1">
      <c r="A38" s="570"/>
      <c r="B38" s="571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2"/>
    </row>
    <row r="39" spans="1:35" ht="15" customHeight="1">
      <c r="A39" s="573"/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4"/>
      <c r="AE39" s="574"/>
      <c r="AF39" s="574"/>
      <c r="AG39" s="574"/>
      <c r="AH39" s="574"/>
      <c r="AI39" s="575"/>
    </row>
    <row r="40" spans="1:35" ht="5.0999999999999996" customHeight="1">
      <c r="A40" s="54"/>
      <c r="B40" s="15"/>
      <c r="C40" s="15"/>
      <c r="D40" s="15"/>
      <c r="E40" s="15"/>
      <c r="F40" s="15"/>
      <c r="G40" s="1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S40" s="14"/>
      <c r="T40" s="15"/>
      <c r="U40" s="55"/>
      <c r="V40" s="55"/>
      <c r="W40" s="55"/>
      <c r="X40" s="53"/>
      <c r="Y40" s="53"/>
      <c r="Z40" s="53"/>
      <c r="AA40" s="53"/>
      <c r="AB40" s="43"/>
      <c r="AC40" s="272"/>
      <c r="AD40" s="272"/>
    </row>
    <row r="41" spans="1:35">
      <c r="A41" s="546" t="s">
        <v>307</v>
      </c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</row>
    <row r="42" spans="1:35" ht="5.0999999999999996" customHeight="1">
      <c r="A42" s="54"/>
      <c r="B42" s="15"/>
      <c r="C42" s="15"/>
      <c r="D42" s="15"/>
      <c r="E42" s="15"/>
      <c r="F42" s="15"/>
      <c r="G42" s="1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S42" s="14"/>
      <c r="T42" s="15"/>
      <c r="U42" s="55"/>
      <c r="V42" s="55"/>
      <c r="W42" s="55"/>
      <c r="X42" s="53"/>
      <c r="Y42" s="53"/>
      <c r="Z42" s="53"/>
      <c r="AA42" s="53"/>
      <c r="AB42" s="43"/>
      <c r="AC42" s="272"/>
      <c r="AD42" s="272"/>
    </row>
    <row r="43" spans="1:35">
      <c r="A43" s="546" t="s">
        <v>241</v>
      </c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</row>
    <row r="44" spans="1:35" ht="5.0999999999999996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42" customHeight="1">
      <c r="A45" s="11" t="s">
        <v>1</v>
      </c>
      <c r="B45" s="547" t="s">
        <v>88</v>
      </c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9"/>
      <c r="Q45" s="547" t="s">
        <v>89</v>
      </c>
      <c r="R45" s="548"/>
      <c r="S45" s="548"/>
      <c r="T45" s="549"/>
      <c r="U45" s="547" t="s">
        <v>90</v>
      </c>
      <c r="V45" s="548"/>
      <c r="W45" s="548"/>
      <c r="X45" s="549"/>
      <c r="Y45" s="547" t="s">
        <v>91</v>
      </c>
      <c r="Z45" s="548"/>
      <c r="AA45" s="548"/>
      <c r="AB45" s="548"/>
      <c r="AC45" s="548"/>
      <c r="AD45" s="548"/>
      <c r="AE45" s="548"/>
      <c r="AF45" s="548"/>
      <c r="AG45" s="548"/>
      <c r="AH45" s="548"/>
      <c r="AI45" s="549"/>
    </row>
    <row r="46" spans="1:35" s="126" customFormat="1" ht="39" customHeight="1">
      <c r="A46" s="11" t="s">
        <v>5</v>
      </c>
      <c r="B46" s="550" t="s">
        <v>110</v>
      </c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2"/>
      <c r="Q46" s="545"/>
      <c r="R46" s="545"/>
      <c r="S46" s="545"/>
      <c r="T46" s="545"/>
      <c r="U46" s="435" t="s">
        <v>240</v>
      </c>
      <c r="V46" s="435"/>
      <c r="W46" s="435"/>
      <c r="X46" s="435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</row>
    <row r="47" spans="1:35" ht="2.25" customHeight="1">
      <c r="A47" s="12"/>
      <c r="B47" s="12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4"/>
      <c r="AH47" s="274"/>
      <c r="AI47" s="272"/>
    </row>
    <row r="48" spans="1:35" ht="5.0999999999999996" customHeight="1">
      <c r="A48" s="12"/>
      <c r="B48" s="12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4"/>
      <c r="AH48" s="274"/>
      <c r="AI48" s="272"/>
    </row>
    <row r="49" spans="1:37" ht="15" customHeight="1">
      <c r="A49" s="546" t="s">
        <v>93</v>
      </c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</row>
    <row r="50" spans="1:37" ht="5.0999999999999996" customHeight="1">
      <c r="A50" s="12"/>
      <c r="B50" s="12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4"/>
      <c r="AH50" s="274"/>
      <c r="AI50" s="272"/>
    </row>
    <row r="51" spans="1:37" ht="39.75" customHeight="1">
      <c r="A51" s="11" t="s">
        <v>1</v>
      </c>
      <c r="B51" s="547" t="s">
        <v>88</v>
      </c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9"/>
      <c r="Q51" s="435" t="s">
        <v>89</v>
      </c>
      <c r="R51" s="435"/>
      <c r="S51" s="435"/>
      <c r="T51" s="435"/>
      <c r="U51" s="435" t="s">
        <v>90</v>
      </c>
      <c r="V51" s="435"/>
      <c r="W51" s="435"/>
      <c r="X51" s="435"/>
      <c r="Y51" s="435" t="s">
        <v>91</v>
      </c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</row>
    <row r="52" spans="1:37" ht="39.75" customHeight="1">
      <c r="A52" s="56" t="s">
        <v>5</v>
      </c>
      <c r="B52" s="542"/>
      <c r="C52" s="543"/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4"/>
      <c r="Q52" s="545"/>
      <c r="R52" s="545"/>
      <c r="S52" s="545"/>
      <c r="T52" s="545"/>
      <c r="U52" s="545"/>
      <c r="V52" s="545"/>
      <c r="W52" s="545"/>
      <c r="X52" s="545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</row>
    <row r="53" spans="1:37" ht="39.75" customHeight="1">
      <c r="A53" s="11" t="s">
        <v>7</v>
      </c>
      <c r="B53" s="542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  <c r="N53" s="543"/>
      <c r="O53" s="543"/>
      <c r="P53" s="544"/>
      <c r="Q53" s="545"/>
      <c r="R53" s="545"/>
      <c r="S53" s="545"/>
      <c r="T53" s="545"/>
      <c r="U53" s="545"/>
      <c r="V53" s="545"/>
      <c r="W53" s="545"/>
      <c r="X53" s="545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</row>
    <row r="54" spans="1:37" s="83" customFormat="1" ht="39.75" customHeight="1">
      <c r="A54" s="11" t="s">
        <v>256</v>
      </c>
      <c r="B54" s="542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4"/>
      <c r="Q54" s="545"/>
      <c r="R54" s="545"/>
      <c r="S54" s="545"/>
      <c r="T54" s="545"/>
      <c r="U54" s="545"/>
      <c r="V54" s="545"/>
      <c r="W54" s="545"/>
      <c r="X54" s="545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</row>
    <row r="55" spans="1:37" ht="15" customHeight="1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K55" s="100" t="s">
        <v>259</v>
      </c>
    </row>
    <row r="56" spans="1:37" s="54" customFormat="1" ht="15" customHeight="1">
      <c r="A56" s="541" t="s">
        <v>94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K56" s="101" t="s">
        <v>260</v>
      </c>
    </row>
    <row r="57" spans="1:37" s="54" customFormat="1" ht="5.099999999999999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K57" s="101"/>
    </row>
    <row r="58" spans="1:37" s="57" customFormat="1" ht="9" customHeight="1">
      <c r="A58" s="519" t="s">
        <v>95</v>
      </c>
      <c r="B58" s="519"/>
      <c r="C58" s="519"/>
      <c r="D58" s="519"/>
      <c r="E58" s="519"/>
      <c r="F58" s="519"/>
      <c r="G58" s="519"/>
      <c r="H58" s="519" t="s">
        <v>96</v>
      </c>
      <c r="I58" s="519"/>
      <c r="J58" s="519"/>
      <c r="K58" s="519"/>
      <c r="L58" s="519"/>
      <c r="M58" s="519"/>
      <c r="N58" s="519"/>
      <c r="O58" s="519"/>
      <c r="P58" s="519"/>
      <c r="Q58" s="519"/>
      <c r="R58" s="519" t="s">
        <v>97</v>
      </c>
      <c r="S58" s="519"/>
      <c r="T58" s="519"/>
      <c r="U58" s="519"/>
      <c r="V58" s="519"/>
      <c r="W58" s="519"/>
      <c r="X58" s="519"/>
      <c r="Y58" s="519"/>
      <c r="Z58" s="520" t="s">
        <v>98</v>
      </c>
      <c r="AA58" s="521"/>
      <c r="AB58" s="521"/>
      <c r="AC58" s="521"/>
      <c r="AD58" s="521"/>
      <c r="AE58" s="521"/>
      <c r="AF58" s="521"/>
      <c r="AG58" s="521"/>
      <c r="AH58" s="521"/>
      <c r="AI58" s="526"/>
    </row>
    <row r="59" spans="1:37" ht="15" customHeight="1">
      <c r="A59" s="522" t="s">
        <v>21</v>
      </c>
      <c r="B59" s="522"/>
      <c r="C59" s="522"/>
      <c r="D59" s="522"/>
      <c r="E59" s="522"/>
      <c r="F59" s="522"/>
      <c r="G59" s="522"/>
      <c r="H59" s="522" t="s">
        <v>22</v>
      </c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7"/>
      <c r="AA59" s="528"/>
      <c r="AB59" s="528"/>
      <c r="AC59" s="528"/>
      <c r="AD59" s="528"/>
      <c r="AE59" s="528"/>
      <c r="AF59" s="528"/>
      <c r="AG59" s="528"/>
      <c r="AH59" s="528"/>
      <c r="AI59" s="529"/>
    </row>
    <row r="60" spans="1:37" s="58" customFormat="1" ht="9" customHeight="1">
      <c r="A60" s="520" t="s">
        <v>99</v>
      </c>
      <c r="B60" s="521"/>
      <c r="C60" s="521"/>
      <c r="D60" s="521"/>
      <c r="E60" s="521"/>
      <c r="F60" s="526"/>
      <c r="G60" s="520" t="s">
        <v>100</v>
      </c>
      <c r="H60" s="521"/>
      <c r="I60" s="521"/>
      <c r="J60" s="521"/>
      <c r="K60" s="521"/>
      <c r="L60" s="521"/>
      <c r="M60" s="521"/>
      <c r="N60" s="521"/>
      <c r="O60" s="526"/>
      <c r="P60" s="520" t="s">
        <v>101</v>
      </c>
      <c r="Q60" s="521"/>
      <c r="R60" s="521"/>
      <c r="S60" s="521"/>
      <c r="T60" s="521"/>
      <c r="U60" s="521"/>
      <c r="V60" s="521"/>
      <c r="W60" s="521"/>
      <c r="X60" s="521"/>
      <c r="Y60" s="526"/>
      <c r="Z60" s="520" t="s">
        <v>102</v>
      </c>
      <c r="AA60" s="521"/>
      <c r="AB60" s="521"/>
      <c r="AC60" s="521"/>
      <c r="AD60" s="521"/>
      <c r="AE60" s="521"/>
      <c r="AF60" s="521"/>
      <c r="AG60" s="521"/>
      <c r="AH60" s="521"/>
      <c r="AI60" s="526"/>
    </row>
    <row r="61" spans="1:37" ht="18" customHeight="1">
      <c r="A61" s="522"/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7"/>
      <c r="AA61" s="528"/>
      <c r="AB61" s="528"/>
      <c r="AC61" s="528"/>
      <c r="AD61" s="528"/>
      <c r="AE61" s="528"/>
      <c r="AF61" s="528"/>
      <c r="AG61" s="528"/>
      <c r="AH61" s="528"/>
      <c r="AI61" s="529"/>
    </row>
    <row r="62" spans="1:37" s="59" customFormat="1" ht="9" customHeight="1">
      <c r="A62" s="519" t="s">
        <v>103</v>
      </c>
      <c r="B62" s="519"/>
      <c r="C62" s="519"/>
      <c r="D62" s="519"/>
      <c r="E62" s="519" t="s">
        <v>104</v>
      </c>
      <c r="F62" s="519"/>
      <c r="G62" s="519"/>
      <c r="H62" s="519"/>
      <c r="I62" s="520" t="s">
        <v>314</v>
      </c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6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7"/>
    </row>
    <row r="63" spans="1:37" s="57" customFormat="1" ht="16.5" customHeight="1">
      <c r="A63" s="531"/>
      <c r="B63" s="532"/>
      <c r="C63" s="532"/>
      <c r="D63" s="532"/>
      <c r="E63" s="531"/>
      <c r="F63" s="532"/>
      <c r="G63" s="532"/>
      <c r="H63" s="533"/>
      <c r="I63" s="534"/>
      <c r="J63" s="535"/>
      <c r="K63" s="535"/>
      <c r="L63" s="535"/>
      <c r="M63" s="535"/>
      <c r="N63" s="535"/>
      <c r="O63" s="535"/>
      <c r="P63" s="535"/>
      <c r="Q63" s="535"/>
      <c r="S63" s="538" t="s">
        <v>22</v>
      </c>
      <c r="T63" s="539"/>
      <c r="U63" s="539"/>
      <c r="V63" s="540"/>
      <c r="W63" s="247"/>
      <c r="X63" s="10"/>
      <c r="Y63" s="10"/>
      <c r="Z63" s="10"/>
      <c r="AG63" s="10"/>
      <c r="AH63" s="10"/>
      <c r="AI63" s="10"/>
    </row>
    <row r="64" spans="1:37" ht="3" customHeight="1">
      <c r="A64" s="527"/>
      <c r="B64" s="528"/>
      <c r="C64" s="528"/>
      <c r="D64" s="528"/>
      <c r="E64" s="527"/>
      <c r="F64" s="528"/>
      <c r="G64" s="528"/>
      <c r="H64" s="529"/>
      <c r="I64" s="536"/>
      <c r="J64" s="537"/>
      <c r="K64" s="537"/>
      <c r="L64" s="537"/>
      <c r="M64" s="537"/>
      <c r="N64" s="537"/>
      <c r="O64" s="537"/>
      <c r="P64" s="537"/>
      <c r="Q64" s="537"/>
      <c r="R64" s="248"/>
      <c r="S64" s="248"/>
      <c r="T64" s="248"/>
      <c r="U64" s="248"/>
      <c r="V64" s="248"/>
      <c r="W64" s="249"/>
    </row>
    <row r="65" spans="1:35" s="54" customFormat="1" ht="29.25" customHeight="1">
      <c r="A65" s="530" t="s">
        <v>315</v>
      </c>
      <c r="B65" s="530"/>
      <c r="C65" s="530"/>
      <c r="D65" s="530"/>
      <c r="E65" s="530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0"/>
      <c r="AE65" s="530"/>
      <c r="AF65" s="530"/>
      <c r="AG65" s="530"/>
      <c r="AH65" s="530"/>
      <c r="AI65" s="530"/>
    </row>
    <row r="66" spans="1:35" ht="2.2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</row>
    <row r="67" spans="1:35" ht="2.2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</row>
    <row r="68" spans="1:35" s="57" customFormat="1" ht="9.75" customHeight="1">
      <c r="A68" s="519" t="s">
        <v>176</v>
      </c>
      <c r="B68" s="519"/>
      <c r="C68" s="519"/>
      <c r="D68" s="519"/>
      <c r="E68" s="519"/>
      <c r="F68" s="519"/>
      <c r="G68" s="519"/>
      <c r="H68" s="519" t="s">
        <v>177</v>
      </c>
      <c r="I68" s="519"/>
      <c r="J68" s="519"/>
      <c r="K68" s="519"/>
      <c r="L68" s="519"/>
      <c r="M68" s="519"/>
      <c r="N68" s="519"/>
      <c r="O68" s="519"/>
      <c r="P68" s="519"/>
      <c r="Q68" s="519"/>
      <c r="R68" s="519" t="s">
        <v>178</v>
      </c>
      <c r="S68" s="519"/>
      <c r="T68" s="519"/>
      <c r="U68" s="519"/>
      <c r="V68" s="519"/>
      <c r="W68" s="519"/>
      <c r="X68" s="519"/>
      <c r="Y68" s="519"/>
      <c r="Z68" s="520" t="s">
        <v>179</v>
      </c>
      <c r="AA68" s="521"/>
      <c r="AB68" s="521"/>
      <c r="AC68" s="521"/>
      <c r="AD68" s="521"/>
      <c r="AE68" s="521"/>
      <c r="AF68" s="521"/>
      <c r="AG68" s="521"/>
      <c r="AH68" s="521"/>
      <c r="AI68" s="526"/>
    </row>
    <row r="69" spans="1:35" ht="15" customHeight="1">
      <c r="A69" s="522" t="s">
        <v>21</v>
      </c>
      <c r="B69" s="522"/>
      <c r="C69" s="522"/>
      <c r="D69" s="522"/>
      <c r="E69" s="522"/>
      <c r="F69" s="522"/>
      <c r="G69" s="522"/>
      <c r="H69" s="522" t="s">
        <v>22</v>
      </c>
      <c r="I69" s="522"/>
      <c r="J69" s="522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  <c r="V69" s="522"/>
      <c r="W69" s="522"/>
      <c r="X69" s="522"/>
      <c r="Y69" s="522"/>
      <c r="Z69" s="527"/>
      <c r="AA69" s="528"/>
      <c r="AB69" s="528"/>
      <c r="AC69" s="528"/>
      <c r="AD69" s="528"/>
      <c r="AE69" s="528"/>
      <c r="AF69" s="528"/>
      <c r="AG69" s="528"/>
      <c r="AH69" s="528"/>
      <c r="AI69" s="529"/>
    </row>
    <row r="70" spans="1:35" s="58" customFormat="1" ht="12.75" customHeight="1">
      <c r="A70" s="520" t="s">
        <v>180</v>
      </c>
      <c r="B70" s="521"/>
      <c r="C70" s="521"/>
      <c r="D70" s="521"/>
      <c r="E70" s="521"/>
      <c r="F70" s="526"/>
      <c r="G70" s="520" t="s">
        <v>181</v>
      </c>
      <c r="H70" s="521"/>
      <c r="I70" s="521"/>
      <c r="J70" s="521"/>
      <c r="K70" s="521"/>
      <c r="L70" s="521"/>
      <c r="M70" s="521"/>
      <c r="N70" s="521"/>
      <c r="O70" s="526"/>
      <c r="P70" s="520" t="s">
        <v>182</v>
      </c>
      <c r="Q70" s="521"/>
      <c r="R70" s="521"/>
      <c r="S70" s="521"/>
      <c r="T70" s="521"/>
      <c r="U70" s="521"/>
      <c r="V70" s="521"/>
      <c r="W70" s="521"/>
      <c r="X70" s="521"/>
      <c r="Y70" s="526"/>
      <c r="Z70" s="520" t="s">
        <v>183</v>
      </c>
      <c r="AA70" s="521"/>
      <c r="AB70" s="521"/>
      <c r="AC70" s="521"/>
      <c r="AD70" s="521"/>
      <c r="AE70" s="521"/>
      <c r="AF70" s="521"/>
      <c r="AG70" s="521"/>
      <c r="AH70" s="521"/>
      <c r="AI70" s="526"/>
    </row>
    <row r="71" spans="1:35" ht="18" customHeight="1">
      <c r="A71" s="522"/>
      <c r="B71" s="522"/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7"/>
      <c r="AA71" s="528"/>
      <c r="AB71" s="528"/>
      <c r="AC71" s="528"/>
      <c r="AD71" s="528"/>
      <c r="AE71" s="528"/>
      <c r="AF71" s="528"/>
      <c r="AG71" s="528"/>
      <c r="AH71" s="528"/>
      <c r="AI71" s="529"/>
    </row>
    <row r="72" spans="1:35" s="59" customFormat="1" ht="11.25" customHeight="1">
      <c r="A72" s="519" t="s">
        <v>184</v>
      </c>
      <c r="B72" s="519"/>
      <c r="C72" s="519"/>
      <c r="D72" s="519"/>
      <c r="E72" s="519" t="s">
        <v>185</v>
      </c>
      <c r="F72" s="519"/>
      <c r="G72" s="519"/>
      <c r="H72" s="519"/>
      <c r="I72" s="520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1"/>
      <c r="AH72" s="521"/>
      <c r="AI72" s="521"/>
    </row>
    <row r="73" spans="1:35" s="60" customFormat="1" ht="18" customHeight="1">
      <c r="A73" s="522"/>
      <c r="B73" s="522"/>
      <c r="C73" s="522"/>
      <c r="D73" s="522"/>
      <c r="E73" s="522"/>
      <c r="F73" s="522"/>
      <c r="G73" s="522"/>
      <c r="H73" s="522"/>
      <c r="I73" s="523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I73" s="525"/>
    </row>
    <row r="74" spans="1:35" ht="5.2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</row>
    <row r="75" spans="1:35" ht="24.75" customHeight="1">
      <c r="A75" s="507" t="s">
        <v>186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  <c r="R75" s="507"/>
      <c r="S75" s="507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</row>
    <row r="76" spans="1:35" ht="2.2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272"/>
      <c r="AA76" s="272"/>
      <c r="AB76" s="272"/>
      <c r="AC76" s="272"/>
      <c r="AD76" s="272"/>
    </row>
    <row r="77" spans="1:35" ht="15.75" customHeight="1">
      <c r="A77" s="508" t="s">
        <v>1</v>
      </c>
      <c r="B77" s="508" t="s">
        <v>13</v>
      </c>
      <c r="C77" s="508"/>
      <c r="D77" s="508"/>
      <c r="E77" s="508"/>
      <c r="F77" s="508"/>
      <c r="G77" s="508"/>
      <c r="H77" s="508"/>
      <c r="I77" s="508"/>
      <c r="J77" s="508"/>
      <c r="K77" s="508"/>
      <c r="L77" s="508" t="s">
        <v>14</v>
      </c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  <c r="AA77" s="508"/>
      <c r="AB77" s="509" t="s">
        <v>405</v>
      </c>
      <c r="AC77" s="510"/>
      <c r="AD77" s="510"/>
      <c r="AE77" s="510"/>
      <c r="AF77" s="510"/>
      <c r="AG77" s="510"/>
      <c r="AH77" s="510"/>
      <c r="AI77" s="511"/>
    </row>
    <row r="78" spans="1:35" ht="15.75" customHeight="1">
      <c r="A78" s="508"/>
      <c r="B78" s="508" t="s">
        <v>15</v>
      </c>
      <c r="C78" s="508"/>
      <c r="D78" s="508"/>
      <c r="E78" s="508"/>
      <c r="F78" s="508" t="s">
        <v>16</v>
      </c>
      <c r="G78" s="508"/>
      <c r="H78" s="508"/>
      <c r="I78" s="508" t="s">
        <v>17</v>
      </c>
      <c r="J78" s="508"/>
      <c r="K78" s="508"/>
      <c r="L78" s="518" t="s">
        <v>18</v>
      </c>
      <c r="M78" s="518"/>
      <c r="N78" s="518"/>
      <c r="O78" s="501" t="s">
        <v>19</v>
      </c>
      <c r="P78" s="501"/>
      <c r="Q78" s="501"/>
      <c r="R78" s="501"/>
      <c r="S78" s="501"/>
      <c r="T78" s="501"/>
      <c r="U78" s="501"/>
      <c r="V78" s="501" t="s">
        <v>20</v>
      </c>
      <c r="W78" s="501"/>
      <c r="X78" s="501"/>
      <c r="Y78" s="501"/>
      <c r="Z78" s="501"/>
      <c r="AA78" s="501"/>
      <c r="AB78" s="512"/>
      <c r="AC78" s="513"/>
      <c r="AD78" s="513"/>
      <c r="AE78" s="513"/>
      <c r="AF78" s="513"/>
      <c r="AG78" s="513"/>
      <c r="AH78" s="513"/>
      <c r="AI78" s="514"/>
    </row>
    <row r="79" spans="1:35" ht="49.5" customHeight="1">
      <c r="A79" s="508"/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18"/>
      <c r="M79" s="518"/>
      <c r="N79" s="518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  <c r="AA79" s="502"/>
      <c r="AB79" s="515"/>
      <c r="AC79" s="516"/>
      <c r="AD79" s="516"/>
      <c r="AE79" s="516"/>
      <c r="AF79" s="516"/>
      <c r="AG79" s="516"/>
      <c r="AH79" s="516"/>
      <c r="AI79" s="517"/>
    </row>
    <row r="80" spans="1:35" ht="15.75" customHeight="1">
      <c r="A80" s="271">
        <v>1</v>
      </c>
      <c r="B80" s="503">
        <v>2</v>
      </c>
      <c r="C80" s="503"/>
      <c r="D80" s="503"/>
      <c r="E80" s="503"/>
      <c r="F80" s="503">
        <v>3</v>
      </c>
      <c r="G80" s="503"/>
      <c r="H80" s="503"/>
      <c r="I80" s="503">
        <v>4</v>
      </c>
      <c r="J80" s="503"/>
      <c r="K80" s="503"/>
      <c r="L80" s="503">
        <v>5</v>
      </c>
      <c r="M80" s="503"/>
      <c r="N80" s="503"/>
      <c r="O80" s="504">
        <v>6</v>
      </c>
      <c r="P80" s="505"/>
      <c r="Q80" s="505"/>
      <c r="R80" s="505"/>
      <c r="S80" s="505"/>
      <c r="T80" s="505"/>
      <c r="U80" s="506"/>
      <c r="V80" s="499">
        <v>7</v>
      </c>
      <c r="W80" s="499"/>
      <c r="X80" s="499"/>
      <c r="Y80" s="499"/>
      <c r="Z80" s="499"/>
      <c r="AA80" s="500"/>
      <c r="AB80" s="498">
        <v>8</v>
      </c>
      <c r="AC80" s="499"/>
      <c r="AD80" s="499"/>
      <c r="AE80" s="499"/>
      <c r="AF80" s="499"/>
      <c r="AG80" s="499"/>
      <c r="AH80" s="499"/>
      <c r="AI80" s="500"/>
    </row>
    <row r="81" spans="1:37" ht="29.25" customHeight="1">
      <c r="A81" s="11" t="s">
        <v>5</v>
      </c>
      <c r="B81" s="497" t="s">
        <v>22</v>
      </c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4"/>
      <c r="P81" s="495"/>
      <c r="Q81" s="495"/>
      <c r="R81" s="495"/>
      <c r="S81" s="495"/>
      <c r="T81" s="495"/>
      <c r="U81" s="496"/>
      <c r="V81" s="495"/>
      <c r="W81" s="495"/>
      <c r="X81" s="495"/>
      <c r="Y81" s="495"/>
      <c r="Z81" s="495"/>
      <c r="AA81" s="496"/>
      <c r="AB81" s="494"/>
      <c r="AC81" s="495"/>
      <c r="AD81" s="495"/>
      <c r="AE81" s="495"/>
      <c r="AF81" s="495"/>
      <c r="AG81" s="495"/>
      <c r="AH81" s="495"/>
      <c r="AI81" s="496"/>
    </row>
    <row r="82" spans="1:37" ht="29.25" customHeight="1">
      <c r="A82" s="11" t="s">
        <v>7</v>
      </c>
      <c r="B82" s="497" t="s">
        <v>22</v>
      </c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4"/>
      <c r="P82" s="495"/>
      <c r="Q82" s="495"/>
      <c r="R82" s="495"/>
      <c r="S82" s="495"/>
      <c r="T82" s="495"/>
      <c r="U82" s="496"/>
      <c r="V82" s="494"/>
      <c r="W82" s="495"/>
      <c r="X82" s="495"/>
      <c r="Y82" s="495"/>
      <c r="Z82" s="495"/>
      <c r="AA82" s="495"/>
      <c r="AB82" s="494"/>
      <c r="AC82" s="495"/>
      <c r="AD82" s="495"/>
      <c r="AE82" s="495"/>
      <c r="AF82" s="495"/>
      <c r="AG82" s="495"/>
      <c r="AH82" s="495"/>
      <c r="AI82" s="496"/>
    </row>
    <row r="83" spans="1:37" s="83" customFormat="1" ht="29.25" customHeight="1">
      <c r="A83" s="11" t="s">
        <v>4</v>
      </c>
      <c r="B83" s="497" t="s">
        <v>22</v>
      </c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497"/>
      <c r="Z83" s="497"/>
      <c r="AA83" s="497"/>
      <c r="AB83" s="497"/>
      <c r="AC83" s="497"/>
      <c r="AD83" s="497"/>
      <c r="AE83" s="497"/>
      <c r="AF83" s="497"/>
      <c r="AG83" s="497"/>
      <c r="AH83" s="497"/>
      <c r="AI83" s="497"/>
    </row>
    <row r="84" spans="1:37" ht="12" customHeight="1">
      <c r="B84" s="14"/>
      <c r="C84" s="14"/>
      <c r="D84" s="14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S84" s="14"/>
      <c r="T84" s="15"/>
      <c r="U84" s="55"/>
      <c r="V84" s="55"/>
      <c r="W84" s="55"/>
      <c r="X84" s="53"/>
      <c r="Y84" s="53"/>
      <c r="Z84" s="53"/>
      <c r="AA84" s="53"/>
      <c r="AB84" s="43"/>
      <c r="AC84" s="272"/>
      <c r="AD84" s="272"/>
      <c r="AK84" s="100" t="s">
        <v>259</v>
      </c>
    </row>
    <row r="85" spans="1:37" ht="15" customHeight="1">
      <c r="A85" s="482" t="s">
        <v>246</v>
      </c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155"/>
      <c r="V85" s="155"/>
      <c r="W85" s="155"/>
      <c r="X85" s="155"/>
      <c r="Y85" s="155"/>
      <c r="Z85" s="272"/>
      <c r="AA85" s="272"/>
      <c r="AB85" s="272"/>
      <c r="AC85" s="272"/>
      <c r="AD85" s="272"/>
      <c r="AK85" s="101" t="s">
        <v>260</v>
      </c>
    </row>
    <row r="86" spans="1:37" ht="1.5" customHeight="1">
      <c r="A86" s="15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55"/>
      <c r="V86" s="155"/>
      <c r="W86" s="155"/>
      <c r="X86" s="155"/>
      <c r="Y86" s="155"/>
      <c r="Z86" s="272"/>
      <c r="AA86" s="272"/>
      <c r="AB86" s="272"/>
      <c r="AC86" s="272"/>
      <c r="AD86" s="272"/>
      <c r="AK86" s="97"/>
    </row>
    <row r="87" spans="1:37" ht="9.9499999999999993" customHeight="1">
      <c r="A87" s="483" t="s">
        <v>247</v>
      </c>
      <c r="B87" s="484"/>
      <c r="C87" s="484"/>
      <c r="D87" s="484"/>
      <c r="E87" s="484"/>
      <c r="F87" s="485"/>
      <c r="G87" s="63"/>
      <c r="H87" s="51"/>
      <c r="I87" s="51"/>
      <c r="J87" s="51"/>
      <c r="K87" s="51"/>
      <c r="L87" s="51"/>
      <c r="M87" s="51"/>
      <c r="N87" s="51"/>
      <c r="O87" s="51"/>
      <c r="P87" s="64"/>
      <c r="Q87" s="15"/>
      <c r="R87" s="15"/>
      <c r="S87" s="483" t="s">
        <v>248</v>
      </c>
      <c r="T87" s="484"/>
      <c r="U87" s="484"/>
      <c r="V87" s="484"/>
      <c r="W87" s="484"/>
      <c r="X87" s="485"/>
      <c r="Y87" s="63"/>
      <c r="Z87" s="51"/>
      <c r="AA87" s="51"/>
      <c r="AB87" s="51"/>
      <c r="AC87" s="51"/>
      <c r="AD87" s="51"/>
      <c r="AE87" s="51"/>
      <c r="AF87" s="51"/>
      <c r="AG87" s="484"/>
      <c r="AH87" s="484"/>
      <c r="AI87" s="485"/>
      <c r="AK87" s="97"/>
    </row>
    <row r="88" spans="1:37" ht="15" customHeight="1">
      <c r="A88" s="486"/>
      <c r="B88" s="487"/>
      <c r="C88" s="487"/>
      <c r="D88" s="487"/>
      <c r="E88" s="487"/>
      <c r="F88" s="488"/>
      <c r="G88" s="43"/>
      <c r="H88" s="299"/>
      <c r="I88" s="299"/>
      <c r="J88" s="30" t="s">
        <v>3</v>
      </c>
      <c r="K88" s="299"/>
      <c r="L88" s="299"/>
      <c r="M88" s="299"/>
      <c r="N88" s="299"/>
      <c r="O88" s="43"/>
      <c r="P88" s="65"/>
      <c r="Q88" s="15"/>
      <c r="R88" s="15"/>
      <c r="S88" s="486"/>
      <c r="T88" s="487"/>
      <c r="U88" s="487"/>
      <c r="V88" s="487"/>
      <c r="W88" s="487"/>
      <c r="X88" s="488"/>
      <c r="Y88" s="43"/>
      <c r="Z88" s="299"/>
      <c r="AA88" s="299"/>
      <c r="AB88" s="30" t="s">
        <v>3</v>
      </c>
      <c r="AC88" s="299"/>
      <c r="AD88" s="299"/>
      <c r="AE88" s="299"/>
      <c r="AF88" s="299"/>
      <c r="AG88" s="487"/>
      <c r="AH88" s="487"/>
      <c r="AI88" s="488"/>
      <c r="AK88" s="97"/>
    </row>
    <row r="89" spans="1:37" ht="9.9499999999999993" customHeight="1">
      <c r="A89" s="489"/>
      <c r="B89" s="490"/>
      <c r="C89" s="490"/>
      <c r="D89" s="490"/>
      <c r="E89" s="490"/>
      <c r="F89" s="491"/>
      <c r="G89" s="66"/>
      <c r="H89" s="67"/>
      <c r="I89" s="67"/>
      <c r="J89" s="67"/>
      <c r="K89" s="67"/>
      <c r="L89" s="67"/>
      <c r="M89" s="67"/>
      <c r="N89" s="67"/>
      <c r="O89" s="67"/>
      <c r="P89" s="68"/>
      <c r="Q89" s="155"/>
      <c r="R89" s="155"/>
      <c r="S89" s="489"/>
      <c r="T89" s="490"/>
      <c r="U89" s="490"/>
      <c r="V89" s="490"/>
      <c r="W89" s="490"/>
      <c r="X89" s="491"/>
      <c r="Y89" s="66"/>
      <c r="Z89" s="67"/>
      <c r="AA89" s="67"/>
      <c r="AB89" s="67"/>
      <c r="AC89" s="67"/>
      <c r="AD89" s="67"/>
      <c r="AE89" s="67"/>
      <c r="AF89" s="67"/>
      <c r="AG89" s="490"/>
      <c r="AH89" s="490"/>
      <c r="AI89" s="491"/>
    </row>
    <row r="90" spans="1:37" ht="12" customHeight="1">
      <c r="A90" s="15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55"/>
      <c r="V90" s="155"/>
      <c r="W90" s="155"/>
      <c r="X90" s="155"/>
      <c r="Y90" s="155"/>
      <c r="Z90" s="272"/>
      <c r="AA90" s="272"/>
      <c r="AB90" s="272"/>
      <c r="AC90" s="272"/>
      <c r="AD90" s="272"/>
    </row>
    <row r="91" spans="1:37" ht="15" customHeight="1">
      <c r="A91" s="492" t="s">
        <v>249</v>
      </c>
      <c r="B91" s="492"/>
      <c r="C91" s="492"/>
      <c r="D91" s="492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</row>
    <row r="92" spans="1:37" ht="3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:37" ht="26.25" customHeight="1">
      <c r="A93" s="444" t="s">
        <v>187</v>
      </c>
      <c r="B93" s="445"/>
      <c r="C93" s="445"/>
      <c r="D93" s="445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93"/>
    </row>
    <row r="94" spans="1:37" ht="30" customHeight="1">
      <c r="A94" s="458" t="s">
        <v>250</v>
      </c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59"/>
      <c r="AD94" s="441" t="s">
        <v>22</v>
      </c>
      <c r="AE94" s="442"/>
      <c r="AF94" s="442"/>
      <c r="AG94" s="442"/>
      <c r="AH94" s="442"/>
      <c r="AI94" s="443"/>
    </row>
    <row r="95" spans="1:37" ht="30" customHeight="1">
      <c r="A95" s="444" t="s">
        <v>251</v>
      </c>
      <c r="B95" s="445"/>
      <c r="C95" s="445"/>
      <c r="D95" s="445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6">
        <f>IF(AD94="TAK","wpisz kwotę",0)</f>
        <v>0</v>
      </c>
      <c r="AE95" s="447"/>
      <c r="AF95" s="447"/>
      <c r="AG95" s="447"/>
      <c r="AH95" s="447"/>
      <c r="AI95" s="448"/>
    </row>
    <row r="96" spans="1:37" s="14" customFormat="1" ht="15" customHeight="1">
      <c r="A96" s="453" t="s">
        <v>111</v>
      </c>
      <c r="B96" s="454"/>
      <c r="C96" s="454"/>
      <c r="D96" s="454"/>
      <c r="E96" s="454"/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454"/>
      <c r="AG96" s="454"/>
      <c r="AH96" s="454"/>
      <c r="AI96" s="478"/>
    </row>
    <row r="97" spans="1:39" ht="29.25" customHeight="1">
      <c r="A97" s="444" t="s">
        <v>252</v>
      </c>
      <c r="B97" s="445"/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1" t="s">
        <v>22</v>
      </c>
      <c r="AE97" s="442"/>
      <c r="AF97" s="442"/>
      <c r="AG97" s="442"/>
      <c r="AH97" s="442"/>
      <c r="AI97" s="443"/>
    </row>
    <row r="98" spans="1:39" ht="37.5" customHeight="1">
      <c r="A98" s="444" t="s">
        <v>253</v>
      </c>
      <c r="B98" s="445"/>
      <c r="C98" s="445"/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1" t="s">
        <v>22</v>
      </c>
      <c r="AE98" s="442"/>
      <c r="AF98" s="442"/>
      <c r="AG98" s="442"/>
      <c r="AH98" s="442"/>
      <c r="AI98" s="443"/>
    </row>
    <row r="99" spans="1:39" ht="44.45" customHeight="1">
      <c r="A99" s="444" t="s">
        <v>254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6">
        <f>IF(AD97="TAK","wpisz liczbę",IF(AD98="TAK","wpisz liczbę",0))</f>
        <v>0</v>
      </c>
      <c r="AE99" s="447"/>
      <c r="AF99" s="447"/>
      <c r="AG99" s="447"/>
      <c r="AH99" s="447"/>
      <c r="AI99" s="448"/>
    </row>
    <row r="100" spans="1:39" ht="12" customHeight="1">
      <c r="A100" s="449" t="s">
        <v>290</v>
      </c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449"/>
      <c r="AH100" s="449"/>
      <c r="AI100" s="449"/>
    </row>
    <row r="101" spans="1:39" ht="15" customHeight="1">
      <c r="A101" s="451" t="s">
        <v>467</v>
      </c>
      <c r="B101" s="451"/>
      <c r="C101" s="451"/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451"/>
      <c r="AA101" s="451"/>
      <c r="AB101" s="479">
        <v>500000</v>
      </c>
      <c r="AC101" s="480"/>
      <c r="AD101" s="480"/>
      <c r="AE101" s="480"/>
      <c r="AF101" s="480"/>
      <c r="AG101" s="480"/>
      <c r="AH101" s="480"/>
      <c r="AI101" s="481"/>
      <c r="AK101" s="91"/>
    </row>
    <row r="102" spans="1:39" ht="15" customHeight="1">
      <c r="A102" s="451" t="s">
        <v>356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1"/>
      <c r="AA102" s="452"/>
      <c r="AB102" s="450" t="s">
        <v>357</v>
      </c>
      <c r="AC102" s="450"/>
      <c r="AD102" s="450"/>
      <c r="AE102" s="450"/>
      <c r="AF102" s="450"/>
      <c r="AG102" s="450"/>
      <c r="AH102" s="450"/>
      <c r="AI102" s="450"/>
      <c r="AK102" s="91"/>
    </row>
    <row r="103" spans="1:39" ht="15" customHeight="1">
      <c r="A103" s="438" t="s">
        <v>358</v>
      </c>
      <c r="B103" s="439"/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40"/>
      <c r="AB103" s="441" t="s">
        <v>289</v>
      </c>
      <c r="AC103" s="442"/>
      <c r="AD103" s="442"/>
      <c r="AE103" s="442"/>
      <c r="AF103" s="442"/>
      <c r="AG103" s="442"/>
      <c r="AH103" s="442"/>
      <c r="AI103" s="443"/>
    </row>
    <row r="104" spans="1:39" ht="15" customHeight="1">
      <c r="A104" s="435" t="s">
        <v>359</v>
      </c>
      <c r="B104" s="435"/>
      <c r="C104" s="435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6"/>
      <c r="Y104" s="436"/>
      <c r="Z104" s="436"/>
      <c r="AA104" s="436"/>
      <c r="AB104" s="437"/>
      <c r="AC104" s="437"/>
      <c r="AD104" s="437"/>
      <c r="AE104" s="437"/>
      <c r="AF104" s="437"/>
      <c r="AG104" s="437"/>
      <c r="AH104" s="437"/>
      <c r="AI104" s="437"/>
      <c r="AK104" s="83"/>
      <c r="AL104" s="83"/>
      <c r="AM104" s="83"/>
    </row>
    <row r="105" spans="1:39" ht="15" customHeight="1">
      <c r="A105" s="435" t="s">
        <v>360</v>
      </c>
      <c r="B105" s="435"/>
      <c r="C105" s="435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  <c r="Q105" s="436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7"/>
      <c r="AC105" s="437"/>
      <c r="AD105" s="437"/>
      <c r="AE105" s="437"/>
      <c r="AF105" s="437"/>
      <c r="AG105" s="437"/>
      <c r="AH105" s="437"/>
      <c r="AI105" s="437"/>
      <c r="AK105" s="83"/>
      <c r="AL105" s="83"/>
      <c r="AM105" s="83"/>
    </row>
    <row r="106" spans="1:39" ht="15" customHeight="1">
      <c r="A106" s="435" t="s">
        <v>361</v>
      </c>
      <c r="B106" s="435"/>
      <c r="C106" s="435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7"/>
      <c r="AC106" s="437"/>
      <c r="AD106" s="437"/>
      <c r="AE106" s="437"/>
      <c r="AF106" s="437"/>
      <c r="AG106" s="437"/>
      <c r="AH106" s="437"/>
      <c r="AI106" s="437"/>
      <c r="AK106" s="83"/>
      <c r="AL106" s="83"/>
      <c r="AM106" s="83"/>
    </row>
    <row r="107" spans="1:39" s="83" customFormat="1" ht="15" customHeight="1">
      <c r="A107" s="435" t="s">
        <v>362</v>
      </c>
      <c r="B107" s="435"/>
      <c r="C107" s="435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436"/>
      <c r="AB107" s="437"/>
      <c r="AC107" s="437"/>
      <c r="AD107" s="437"/>
      <c r="AE107" s="437"/>
      <c r="AF107" s="437"/>
      <c r="AG107" s="437"/>
      <c r="AH107" s="437"/>
      <c r="AI107" s="437"/>
      <c r="AL107" s="121"/>
      <c r="AM107" s="121"/>
    </row>
    <row r="108" spans="1:39" ht="15" customHeight="1">
      <c r="A108" s="453" t="s">
        <v>363</v>
      </c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5">
        <f ca="1">SUM(AB104:OFFSET(Laczna_kwota_11,-1,28))</f>
        <v>0</v>
      </c>
      <c r="AC108" s="456"/>
      <c r="AD108" s="456"/>
      <c r="AE108" s="456"/>
      <c r="AF108" s="456"/>
      <c r="AG108" s="456"/>
      <c r="AH108" s="456"/>
      <c r="AI108" s="457"/>
      <c r="AK108" s="122" t="s">
        <v>259</v>
      </c>
      <c r="AM108" s="121"/>
    </row>
    <row r="109" spans="1:39" ht="15" customHeight="1">
      <c r="A109" s="464" t="s">
        <v>364</v>
      </c>
      <c r="B109" s="465"/>
      <c r="C109" s="465"/>
      <c r="D109" s="465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465"/>
      <c r="R109" s="465"/>
      <c r="S109" s="465"/>
      <c r="T109" s="465"/>
      <c r="U109" s="465"/>
      <c r="V109" s="465"/>
      <c r="W109" s="465"/>
      <c r="X109" s="465"/>
      <c r="Y109" s="465"/>
      <c r="Z109" s="465"/>
      <c r="AA109" s="465"/>
      <c r="AB109" s="466">
        <f ca="1">Zal_B_IV_A9.1!AE2</f>
        <v>0</v>
      </c>
      <c r="AC109" s="467"/>
      <c r="AD109" s="467"/>
      <c r="AE109" s="467"/>
      <c r="AF109" s="467"/>
      <c r="AG109" s="467"/>
      <c r="AH109" s="467"/>
      <c r="AI109" s="467"/>
      <c r="AK109" s="230" t="s">
        <v>260</v>
      </c>
      <c r="AM109" s="121"/>
    </row>
    <row r="110" spans="1:39" ht="25.5" customHeight="1">
      <c r="A110" s="458" t="s">
        <v>468</v>
      </c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59"/>
      <c r="N110" s="459"/>
      <c r="O110" s="459"/>
      <c r="P110" s="459"/>
      <c r="Q110" s="459"/>
      <c r="R110" s="459"/>
      <c r="S110" s="459"/>
      <c r="T110" s="459"/>
      <c r="U110" s="459"/>
      <c r="V110" s="459"/>
      <c r="W110" s="459"/>
      <c r="X110" s="459"/>
      <c r="Y110" s="459"/>
      <c r="Z110" s="459"/>
      <c r="AA110" s="460"/>
      <c r="AB110" s="461">
        <f ca="1">AB101-AB108</f>
        <v>500000</v>
      </c>
      <c r="AC110" s="462"/>
      <c r="AD110" s="462"/>
      <c r="AE110" s="462"/>
      <c r="AF110" s="462"/>
      <c r="AG110" s="462"/>
      <c r="AH110" s="462"/>
      <c r="AI110" s="463"/>
      <c r="AM110" s="121"/>
    </row>
    <row r="111" spans="1:39" ht="27.6" customHeight="1">
      <c r="A111" s="474" t="s">
        <v>365</v>
      </c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5"/>
      <c r="AC111" s="475"/>
      <c r="AD111" s="475"/>
      <c r="AE111" s="474"/>
      <c r="AF111" s="475"/>
      <c r="AG111" s="475"/>
      <c r="AH111" s="474"/>
      <c r="AI111" s="444"/>
      <c r="AK111" s="83"/>
      <c r="AM111" s="121"/>
    </row>
    <row r="112" spans="1:39" ht="24.6" customHeight="1">
      <c r="A112" s="473" t="s">
        <v>449</v>
      </c>
      <c r="B112" s="473"/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Q112" s="473"/>
      <c r="R112" s="473"/>
      <c r="S112" s="473"/>
      <c r="T112" s="473"/>
      <c r="U112" s="473"/>
      <c r="V112" s="473"/>
      <c r="W112" s="473"/>
      <c r="X112" s="473"/>
      <c r="Y112" s="473"/>
      <c r="Z112" s="473"/>
      <c r="AA112" s="473"/>
      <c r="AB112" s="470" t="s">
        <v>8</v>
      </c>
      <c r="AC112" s="472"/>
      <c r="AD112" s="471"/>
      <c r="AE112" s="291"/>
      <c r="AF112" s="470" t="s">
        <v>9</v>
      </c>
      <c r="AG112" s="471"/>
      <c r="AH112" s="468"/>
      <c r="AI112" s="468"/>
      <c r="AM112" s="121"/>
    </row>
    <row r="113" spans="1:39" ht="5.0999999999999996" customHeight="1">
      <c r="A113" s="476"/>
      <c r="B113" s="477"/>
      <c r="C113" s="477"/>
      <c r="D113" s="477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M113" s="121"/>
    </row>
    <row r="114" spans="1:39" ht="24" customHeight="1">
      <c r="A114" s="473" t="s">
        <v>450</v>
      </c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  <c r="M114" s="473"/>
      <c r="N114" s="473"/>
      <c r="O114" s="473"/>
      <c r="P114" s="473"/>
      <c r="Q114" s="473"/>
      <c r="R114" s="473"/>
      <c r="S114" s="473"/>
      <c r="T114" s="473"/>
      <c r="U114" s="473"/>
      <c r="V114" s="473"/>
      <c r="W114" s="473"/>
      <c r="X114" s="473"/>
      <c r="Y114" s="473"/>
      <c r="Z114" s="473"/>
      <c r="AA114" s="473"/>
      <c r="AB114" s="472" t="s">
        <v>8</v>
      </c>
      <c r="AC114" s="472"/>
      <c r="AD114" s="471"/>
      <c r="AE114" s="291"/>
      <c r="AF114" s="470" t="s">
        <v>9</v>
      </c>
      <c r="AG114" s="471"/>
      <c r="AH114" s="469"/>
      <c r="AI114" s="469"/>
      <c r="AM114" s="121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3" customWidth="1"/>
    <col min="2" max="2" width="78.85546875" style="84" customWidth="1"/>
    <col min="3" max="3" width="14.42578125" style="3" customWidth="1"/>
    <col min="4" max="4" width="8.85546875" style="3" customWidth="1"/>
    <col min="5" max="5" width="6.5703125" style="3" customWidth="1"/>
    <col min="6" max="16384" width="9.140625" style="3"/>
  </cols>
  <sheetData>
    <row r="1" spans="1:4" ht="22.35" customHeight="1">
      <c r="A1" s="606" t="s">
        <v>212</v>
      </c>
      <c r="B1" s="606"/>
      <c r="C1" s="606"/>
      <c r="D1" s="606"/>
    </row>
    <row r="2" spans="1:4" ht="18" customHeight="1">
      <c r="A2" s="608" t="s">
        <v>24</v>
      </c>
      <c r="B2" s="608"/>
      <c r="C2" s="607" t="s">
        <v>22</v>
      </c>
      <c r="D2" s="607"/>
    </row>
    <row r="3" spans="1:4" ht="15" customHeight="1">
      <c r="A3" s="80" t="s">
        <v>1</v>
      </c>
      <c r="B3" s="82" t="s">
        <v>12</v>
      </c>
      <c r="C3" s="80" t="s">
        <v>159</v>
      </c>
      <c r="D3" s="80" t="s">
        <v>10</v>
      </c>
    </row>
    <row r="4" spans="1:4" ht="15" customHeight="1">
      <c r="A4" s="610" t="s">
        <v>191</v>
      </c>
      <c r="B4" s="610"/>
      <c r="C4" s="609" t="s">
        <v>8</v>
      </c>
      <c r="D4" s="609"/>
    </row>
    <row r="5" spans="1:4" ht="30" customHeight="1">
      <c r="A5" s="80" t="s">
        <v>5</v>
      </c>
      <c r="B5" s="82" t="s">
        <v>453</v>
      </c>
      <c r="C5" s="285" t="s">
        <v>8</v>
      </c>
      <c r="D5" s="89"/>
    </row>
    <row r="6" spans="1:4" ht="39" customHeight="1">
      <c r="A6" s="81" t="s">
        <v>7</v>
      </c>
      <c r="B6" s="103" t="s">
        <v>308</v>
      </c>
      <c r="C6" s="285" t="s">
        <v>8</v>
      </c>
      <c r="D6" s="89"/>
    </row>
    <row r="7" spans="1:4" ht="15" customHeight="1">
      <c r="A7" s="81" t="s">
        <v>4</v>
      </c>
      <c r="B7" s="611" t="s">
        <v>202</v>
      </c>
      <c r="C7" s="612"/>
      <c r="D7" s="613"/>
    </row>
    <row r="8" spans="1:4" ht="44.25" customHeight="1">
      <c r="A8" s="81" t="s">
        <v>200</v>
      </c>
      <c r="B8" s="103" t="s">
        <v>203</v>
      </c>
      <c r="C8" s="285" t="s">
        <v>22</v>
      </c>
      <c r="D8" s="89" t="str">
        <f>IF(C8="ND",0,"")</f>
        <v/>
      </c>
    </row>
    <row r="9" spans="1:4" ht="39.950000000000003" customHeight="1">
      <c r="A9" s="81" t="s">
        <v>201</v>
      </c>
      <c r="B9" s="103" t="s">
        <v>214</v>
      </c>
      <c r="C9" s="285" t="s">
        <v>22</v>
      </c>
      <c r="D9" s="89" t="str">
        <f t="shared" ref="D9:D24" si="0">IF(C9="ND",0,"")</f>
        <v/>
      </c>
    </row>
    <row r="10" spans="1:4" ht="39.950000000000003" customHeight="1">
      <c r="A10" s="81" t="s">
        <v>52</v>
      </c>
      <c r="B10" s="103" t="s">
        <v>192</v>
      </c>
      <c r="C10" s="285" t="s">
        <v>22</v>
      </c>
      <c r="D10" s="89" t="str">
        <f t="shared" si="0"/>
        <v/>
      </c>
    </row>
    <row r="11" spans="1:4" ht="39.950000000000003" customHeight="1">
      <c r="A11" s="81" t="s">
        <v>193</v>
      </c>
      <c r="B11" s="103" t="s">
        <v>194</v>
      </c>
      <c r="C11" s="285" t="s">
        <v>22</v>
      </c>
      <c r="D11" s="89" t="str">
        <f t="shared" si="0"/>
        <v/>
      </c>
    </row>
    <row r="12" spans="1:4" ht="30" customHeight="1">
      <c r="A12" s="80" t="s">
        <v>195</v>
      </c>
      <c r="B12" s="103" t="s">
        <v>196</v>
      </c>
      <c r="C12" s="285" t="s">
        <v>22</v>
      </c>
      <c r="D12" s="89" t="str">
        <f t="shared" si="0"/>
        <v/>
      </c>
    </row>
    <row r="13" spans="1:4" ht="39.950000000000003" customHeight="1">
      <c r="A13" s="80" t="s">
        <v>0</v>
      </c>
      <c r="B13" s="103" t="s">
        <v>172</v>
      </c>
      <c r="C13" s="285" t="s">
        <v>22</v>
      </c>
      <c r="D13" s="89" t="str">
        <f t="shared" si="0"/>
        <v/>
      </c>
    </row>
    <row r="14" spans="1:4" ht="69.95" customHeight="1">
      <c r="A14" s="80" t="s">
        <v>23</v>
      </c>
      <c r="B14" s="103" t="s">
        <v>301</v>
      </c>
      <c r="C14" s="285" t="s">
        <v>22</v>
      </c>
      <c r="D14" s="89" t="str">
        <f t="shared" si="0"/>
        <v/>
      </c>
    </row>
    <row r="15" spans="1:4" ht="30" customHeight="1">
      <c r="A15" s="80" t="s">
        <v>165</v>
      </c>
      <c r="B15" s="103" t="s">
        <v>452</v>
      </c>
      <c r="C15" s="285" t="s">
        <v>8</v>
      </c>
      <c r="D15" s="89"/>
    </row>
    <row r="16" spans="1:4" ht="30" customHeight="1">
      <c r="A16" s="80" t="s">
        <v>166</v>
      </c>
      <c r="B16" s="103" t="s">
        <v>147</v>
      </c>
      <c r="C16" s="285" t="s">
        <v>22</v>
      </c>
      <c r="D16" s="89" t="str">
        <f t="shared" si="0"/>
        <v/>
      </c>
    </row>
    <row r="17" spans="1:4" ht="39.950000000000003" customHeight="1">
      <c r="A17" s="80" t="s">
        <v>197</v>
      </c>
      <c r="B17" s="103" t="s">
        <v>199</v>
      </c>
      <c r="C17" s="285" t="s">
        <v>22</v>
      </c>
      <c r="D17" s="89" t="str">
        <f t="shared" si="0"/>
        <v/>
      </c>
    </row>
    <row r="18" spans="1:4" ht="37.5">
      <c r="A18" s="80" t="s">
        <v>198</v>
      </c>
      <c r="B18" s="103" t="s">
        <v>442</v>
      </c>
      <c r="C18" s="285" t="s">
        <v>22</v>
      </c>
      <c r="D18" s="89" t="str">
        <f t="shared" si="0"/>
        <v/>
      </c>
    </row>
    <row r="19" spans="1:4" ht="30" customHeight="1">
      <c r="A19" s="80" t="s">
        <v>169</v>
      </c>
      <c r="B19" s="103" t="s">
        <v>158</v>
      </c>
      <c r="C19" s="285" t="s">
        <v>8</v>
      </c>
      <c r="D19" s="89"/>
    </row>
    <row r="20" spans="1:4" ht="29.45" customHeight="1">
      <c r="A20" s="80" t="s">
        <v>170</v>
      </c>
      <c r="B20" s="103" t="s">
        <v>459</v>
      </c>
      <c r="C20" s="285" t="s">
        <v>22</v>
      </c>
      <c r="D20" s="89" t="str">
        <f t="shared" si="0"/>
        <v/>
      </c>
    </row>
    <row r="21" spans="1:4" ht="37.5">
      <c r="A21" s="80" t="s">
        <v>242</v>
      </c>
      <c r="B21" s="103" t="s">
        <v>255</v>
      </c>
      <c r="C21" s="285" t="s">
        <v>22</v>
      </c>
      <c r="D21" s="89" t="str">
        <f t="shared" si="0"/>
        <v/>
      </c>
    </row>
    <row r="22" spans="1:4" ht="15" customHeight="1">
      <c r="A22" s="610" t="s">
        <v>171</v>
      </c>
      <c r="B22" s="610"/>
      <c r="C22" s="614" t="s">
        <v>22</v>
      </c>
      <c r="D22" s="614"/>
    </row>
    <row r="23" spans="1:4" ht="15" customHeight="1">
      <c r="A23" s="80" t="s">
        <v>5</v>
      </c>
      <c r="B23" s="103" t="s">
        <v>152</v>
      </c>
      <c r="C23" s="285" t="s">
        <v>22</v>
      </c>
      <c r="D23" s="89" t="str">
        <f t="shared" si="0"/>
        <v/>
      </c>
    </row>
    <row r="24" spans="1:4" ht="39.950000000000003" customHeight="1">
      <c r="A24" s="80" t="s">
        <v>7</v>
      </c>
      <c r="B24" s="103" t="s">
        <v>244</v>
      </c>
      <c r="C24" s="285" t="s">
        <v>22</v>
      </c>
      <c r="D24" s="89" t="str">
        <f t="shared" si="0"/>
        <v/>
      </c>
    </row>
    <row r="25" spans="1:4" ht="34.35" customHeight="1">
      <c r="A25" s="618" t="s">
        <v>263</v>
      </c>
      <c r="B25" s="619"/>
      <c r="C25" s="620" t="s">
        <v>22</v>
      </c>
      <c r="D25" s="621"/>
    </row>
    <row r="26" spans="1:4" ht="33.6" customHeight="1">
      <c r="A26" s="80" t="s">
        <v>5</v>
      </c>
      <c r="B26" s="131" t="s">
        <v>266</v>
      </c>
      <c r="C26" s="234" t="s">
        <v>22</v>
      </c>
      <c r="D26" s="286"/>
    </row>
    <row r="27" spans="1:4" ht="36">
      <c r="A27" s="80" t="s">
        <v>267</v>
      </c>
      <c r="B27" s="103" t="s">
        <v>513</v>
      </c>
      <c r="C27" s="285" t="s">
        <v>22</v>
      </c>
      <c r="D27" s="132" t="str">
        <f>IF(C27="ND",0,"")</f>
        <v/>
      </c>
    </row>
    <row r="28" spans="1:4" ht="39.6" customHeight="1">
      <c r="A28" s="80" t="s">
        <v>268</v>
      </c>
      <c r="B28" s="103" t="s">
        <v>316</v>
      </c>
      <c r="C28" s="285" t="s">
        <v>22</v>
      </c>
      <c r="D28" s="132" t="str">
        <f>IF(C28="ND",0,"")</f>
        <v/>
      </c>
    </row>
    <row r="29" spans="1:4" ht="39.950000000000003" customHeight="1">
      <c r="A29" s="80" t="s">
        <v>4</v>
      </c>
      <c r="B29" s="103" t="s">
        <v>264</v>
      </c>
      <c r="C29" s="285" t="s">
        <v>22</v>
      </c>
      <c r="D29" s="132" t="str">
        <f>IF(C29="ND",0,"")</f>
        <v/>
      </c>
    </row>
    <row r="30" spans="1:4" ht="39.950000000000003" customHeight="1">
      <c r="A30" s="80" t="s">
        <v>265</v>
      </c>
      <c r="B30" s="103" t="s">
        <v>317</v>
      </c>
      <c r="C30" s="285" t="s">
        <v>22</v>
      </c>
      <c r="D30" s="132" t="str">
        <f>IF(C30="ND",0,"")</f>
        <v/>
      </c>
    </row>
    <row r="31" spans="1:4" ht="39.950000000000003" customHeight="1">
      <c r="A31" s="80" t="s">
        <v>0</v>
      </c>
      <c r="B31" s="103" t="s">
        <v>318</v>
      </c>
      <c r="C31" s="285" t="s">
        <v>22</v>
      </c>
      <c r="D31" s="132" t="str">
        <f>IF(C31="ND",0,"")</f>
        <v/>
      </c>
    </row>
    <row r="32" spans="1:4" ht="15" customHeight="1">
      <c r="A32" s="610" t="s">
        <v>319</v>
      </c>
      <c r="B32" s="610"/>
      <c r="C32" s="614" t="s">
        <v>22</v>
      </c>
      <c r="D32" s="614"/>
    </row>
    <row r="33" spans="1:6" ht="15" customHeight="1">
      <c r="A33" s="80" t="s">
        <v>5</v>
      </c>
      <c r="B33" s="85"/>
      <c r="C33" s="285" t="s">
        <v>8</v>
      </c>
      <c r="D33" s="89" t="str">
        <f>IF(B33&gt;"","Wpisz liczbę załączników","")</f>
        <v/>
      </c>
    </row>
    <row r="34" spans="1:6" ht="15" customHeight="1">
      <c r="A34" s="80" t="s">
        <v>7</v>
      </c>
      <c r="B34" s="85"/>
      <c r="C34" s="285" t="s">
        <v>8</v>
      </c>
      <c r="D34" s="89" t="str">
        <f>IF(B34&gt;"","Wpisz liczbę załączników","")</f>
        <v/>
      </c>
    </row>
    <row r="35" spans="1:6" s="86" customFormat="1" ht="15" customHeight="1">
      <c r="A35" s="8" t="s">
        <v>2</v>
      </c>
      <c r="B35" s="85"/>
      <c r="C35" s="285" t="s">
        <v>8</v>
      </c>
      <c r="D35" s="89" t="str">
        <f>IF(B35&gt;"","Wpisz liczbę załączników","")</f>
        <v/>
      </c>
    </row>
    <row r="36" spans="1:6" ht="15" customHeight="1">
      <c r="A36" s="615" t="s">
        <v>11</v>
      </c>
      <c r="B36" s="616"/>
      <c r="C36" s="617"/>
      <c r="D36" s="94">
        <f ca="1">SUM(D5:OFFSET(Razem_BIV_inf_zal,-1,3))</f>
        <v>0</v>
      </c>
      <c r="E36" s="69"/>
      <c r="F36" s="100" t="s">
        <v>259</v>
      </c>
    </row>
    <row r="37" spans="1:6" ht="14.25" customHeight="1">
      <c r="A37" s="605"/>
      <c r="B37" s="605"/>
      <c r="C37" s="605"/>
      <c r="D37" s="605"/>
      <c r="F37" s="101" t="s">
        <v>260</v>
      </c>
    </row>
    <row r="38" spans="1:6" ht="165.6" customHeight="1">
      <c r="A38" s="603" t="s">
        <v>517</v>
      </c>
      <c r="B38" s="604"/>
      <c r="C38" s="604"/>
      <c r="D38" s="604"/>
      <c r="F38" s="98"/>
    </row>
    <row r="64" spans="14:14" ht="15" customHeight="1">
      <c r="N64" s="8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2" hidden="1" customWidth="1"/>
    <col min="2" max="3" width="2.5703125" style="32" customWidth="1"/>
    <col min="4" max="4" width="48.5703125" style="32" customWidth="1"/>
    <col min="5" max="5" width="2.5703125" style="32" customWidth="1"/>
    <col min="6" max="6" width="8.5703125" style="32" customWidth="1"/>
    <col min="7" max="7" width="2.5703125" style="32" customWidth="1"/>
    <col min="8" max="8" width="24.42578125" style="32" customWidth="1"/>
    <col min="9" max="9" width="2.5703125" style="32" customWidth="1"/>
    <col min="10" max="10" width="11.42578125" style="32" customWidth="1"/>
    <col min="11" max="16384" width="9.140625" style="32"/>
  </cols>
  <sheetData>
    <row r="1" spans="1:16" ht="16.5" customHeight="1">
      <c r="A1" s="70"/>
      <c r="B1" s="238" t="s">
        <v>211</v>
      </c>
      <c r="C1" s="238"/>
      <c r="D1" s="238"/>
      <c r="E1" s="238"/>
      <c r="F1" s="238"/>
      <c r="G1" s="238"/>
      <c r="H1" s="238"/>
      <c r="I1" s="239"/>
      <c r="J1" s="239"/>
    </row>
    <row r="2" spans="1:16" ht="3" customHeight="1">
      <c r="A2" s="71"/>
      <c r="B2" s="113"/>
      <c r="C2" s="108"/>
      <c r="D2" s="108"/>
      <c r="E2" s="108"/>
      <c r="F2" s="108"/>
      <c r="G2" s="108"/>
      <c r="H2" s="108"/>
      <c r="I2" s="73"/>
      <c r="J2" s="73"/>
    </row>
    <row r="3" spans="1:16" ht="24.75" customHeight="1">
      <c r="A3" s="71"/>
      <c r="B3" s="108" t="s">
        <v>5</v>
      </c>
      <c r="C3" s="632" t="s">
        <v>190</v>
      </c>
      <c r="D3" s="632"/>
      <c r="E3" s="181"/>
      <c r="F3" s="633"/>
      <c r="G3" s="634"/>
      <c r="H3" s="634"/>
      <c r="I3" s="634"/>
      <c r="J3" s="635"/>
      <c r="K3" s="626"/>
      <c r="L3" s="626"/>
      <c r="M3" s="626"/>
      <c r="N3" s="626"/>
      <c r="O3" s="626"/>
      <c r="P3" s="626"/>
    </row>
    <row r="4" spans="1:16" ht="12" customHeight="1">
      <c r="A4" s="71"/>
      <c r="B4" s="108"/>
      <c r="C4" s="181" t="s">
        <v>112</v>
      </c>
      <c r="D4" s="181"/>
      <c r="E4" s="74"/>
      <c r="F4" s="74"/>
      <c r="G4" s="74"/>
      <c r="H4" s="74"/>
      <c r="I4" s="74"/>
      <c r="J4" s="74"/>
    </row>
    <row r="5" spans="1:16" ht="24.75" customHeight="1">
      <c r="A5" s="71"/>
      <c r="B5" s="108"/>
      <c r="C5" s="636"/>
      <c r="D5" s="637"/>
      <c r="E5" s="637"/>
      <c r="F5" s="637"/>
      <c r="G5" s="637"/>
      <c r="H5" s="637"/>
      <c r="I5" s="637"/>
      <c r="J5" s="638"/>
    </row>
    <row r="6" spans="1:16" ht="5.45" customHeight="1">
      <c r="A6" s="71"/>
      <c r="B6" s="113"/>
      <c r="C6" s="75"/>
      <c r="D6" s="75"/>
      <c r="E6" s="108"/>
      <c r="F6" s="108"/>
      <c r="G6" s="108"/>
      <c r="H6" s="108"/>
      <c r="I6" s="108"/>
      <c r="J6" s="108"/>
    </row>
    <row r="7" spans="1:16" ht="15" customHeight="1">
      <c r="A7" s="71"/>
      <c r="B7" s="62" t="s">
        <v>188</v>
      </c>
      <c r="C7" s="628" t="s">
        <v>189</v>
      </c>
      <c r="D7" s="628"/>
      <c r="E7" s="108"/>
      <c r="F7" s="108"/>
      <c r="G7" s="108"/>
      <c r="H7" s="108"/>
      <c r="I7" s="108"/>
      <c r="J7" s="108"/>
    </row>
    <row r="8" spans="1:16" ht="109.35" customHeight="1">
      <c r="A8" s="71"/>
      <c r="B8" s="114" t="s">
        <v>116</v>
      </c>
      <c r="C8" s="627" t="s">
        <v>518</v>
      </c>
      <c r="D8" s="627"/>
      <c r="E8" s="627"/>
      <c r="F8" s="627"/>
      <c r="G8" s="627"/>
      <c r="H8" s="627"/>
      <c r="I8" s="627"/>
      <c r="J8" s="627"/>
    </row>
    <row r="9" spans="1:16" s="3" customFormat="1" ht="27" customHeight="1">
      <c r="A9" s="2"/>
      <c r="B9" s="115" t="s">
        <v>113</v>
      </c>
      <c r="C9" s="631" t="s">
        <v>512</v>
      </c>
      <c r="D9" s="631"/>
      <c r="E9" s="631"/>
      <c r="F9" s="631"/>
      <c r="G9" s="631"/>
      <c r="H9" s="631"/>
      <c r="I9" s="631"/>
      <c r="J9" s="631"/>
    </row>
    <row r="10" spans="1:16" s="3" customFormat="1" ht="47.25" customHeight="1">
      <c r="A10" s="2"/>
      <c r="B10" s="115" t="s">
        <v>114</v>
      </c>
      <c r="C10" s="629" t="s">
        <v>447</v>
      </c>
      <c r="D10" s="629"/>
      <c r="E10" s="629"/>
      <c r="F10" s="629"/>
      <c r="G10" s="629"/>
      <c r="H10" s="629"/>
      <c r="I10" s="629"/>
      <c r="J10" s="629"/>
    </row>
    <row r="11" spans="1:16" s="3" customFormat="1" ht="43.35" customHeight="1">
      <c r="A11" s="2"/>
      <c r="B11" s="115" t="s">
        <v>115</v>
      </c>
      <c r="C11" s="630" t="s">
        <v>406</v>
      </c>
      <c r="D11" s="630"/>
      <c r="E11" s="630"/>
      <c r="F11" s="630"/>
      <c r="G11" s="630"/>
      <c r="H11" s="630"/>
      <c r="I11" s="630"/>
      <c r="J11" s="630"/>
    </row>
    <row r="12" spans="1:16" s="3" customFormat="1" ht="15" customHeight="1">
      <c r="A12" s="2"/>
      <c r="B12" s="115" t="s">
        <v>148</v>
      </c>
      <c r="C12" s="640" t="s">
        <v>215</v>
      </c>
      <c r="D12" s="640"/>
      <c r="E12" s="640"/>
      <c r="F12" s="640"/>
      <c r="G12" s="640"/>
      <c r="H12" s="640"/>
      <c r="I12" s="640"/>
      <c r="J12" s="640"/>
    </row>
    <row r="13" spans="1:16" s="3" customFormat="1" ht="15.95" customHeight="1">
      <c r="A13" s="2"/>
      <c r="B13" s="115" t="s">
        <v>157</v>
      </c>
      <c r="C13" s="630" t="s">
        <v>235</v>
      </c>
      <c r="D13" s="630"/>
      <c r="E13" s="630"/>
      <c r="F13" s="630"/>
      <c r="G13" s="630"/>
      <c r="H13" s="630"/>
      <c r="I13" s="630"/>
      <c r="J13" s="630"/>
    </row>
    <row r="14" spans="1:16" s="3" customFormat="1" ht="13.5" customHeight="1">
      <c r="A14" s="2"/>
      <c r="B14" s="116" t="s">
        <v>216</v>
      </c>
      <c r="C14" s="623" t="s">
        <v>231</v>
      </c>
      <c r="D14" s="623"/>
      <c r="E14" s="129"/>
      <c r="F14" s="197" t="s">
        <v>335</v>
      </c>
      <c r="G14" s="129"/>
      <c r="H14" s="197" t="s">
        <v>336</v>
      </c>
      <c r="I14" s="130"/>
      <c r="J14" s="197" t="s">
        <v>337</v>
      </c>
    </row>
    <row r="15" spans="1:16" s="3" customFormat="1" ht="4.5" customHeight="1">
      <c r="A15" s="2"/>
      <c r="B15" s="116"/>
      <c r="C15" s="106"/>
      <c r="D15" s="106"/>
      <c r="E15" s="106"/>
      <c r="F15" s="106"/>
      <c r="G15" s="106"/>
      <c r="H15" s="106"/>
      <c r="I15" s="105"/>
      <c r="J15" s="105"/>
    </row>
    <row r="16" spans="1:16" s="3" customFormat="1" ht="14.25" customHeight="1">
      <c r="A16" s="2"/>
      <c r="B16" s="116"/>
      <c r="C16" s="88"/>
      <c r="D16" s="642" t="s">
        <v>236</v>
      </c>
      <c r="E16" s="630"/>
      <c r="F16" s="630"/>
      <c r="G16" s="630"/>
      <c r="H16" s="630"/>
      <c r="I16" s="630"/>
      <c r="J16" s="630"/>
    </row>
    <row r="17" spans="1:11" s="3" customFormat="1" ht="4.5" customHeight="1">
      <c r="A17" s="2"/>
      <c r="B17" s="116"/>
      <c r="C17" s="87"/>
      <c r="D17" s="105"/>
      <c r="E17" s="105"/>
      <c r="F17" s="105"/>
      <c r="G17" s="105"/>
      <c r="H17" s="105"/>
      <c r="I17" s="105"/>
      <c r="J17" s="105"/>
    </row>
    <row r="18" spans="1:11" s="3" customFormat="1" ht="14.25" customHeight="1">
      <c r="A18" s="2"/>
      <c r="B18" s="116"/>
      <c r="C18" s="88"/>
      <c r="D18" s="642" t="s">
        <v>238</v>
      </c>
      <c r="E18" s="630"/>
      <c r="F18" s="630"/>
      <c r="G18" s="630"/>
      <c r="H18" s="630"/>
      <c r="I18" s="630"/>
      <c r="J18" s="630"/>
    </row>
    <row r="19" spans="1:11" s="3" customFormat="1" ht="4.5" customHeight="1">
      <c r="A19" s="2"/>
      <c r="B19" s="116"/>
      <c r="C19" s="87"/>
      <c r="D19" s="630" t="s">
        <v>237</v>
      </c>
      <c r="E19" s="630"/>
      <c r="F19" s="630"/>
      <c r="G19" s="630"/>
      <c r="H19" s="630"/>
      <c r="I19" s="630"/>
      <c r="J19" s="630"/>
    </row>
    <row r="20" spans="1:11" s="3" customFormat="1" ht="14.25" customHeight="1">
      <c r="A20" s="2"/>
      <c r="B20" s="116"/>
      <c r="C20" s="88"/>
      <c r="D20" s="630"/>
      <c r="E20" s="630"/>
      <c r="F20" s="630"/>
      <c r="G20" s="630"/>
      <c r="H20" s="630"/>
      <c r="I20" s="630"/>
      <c r="J20" s="630"/>
    </row>
    <row r="21" spans="1:11" s="3" customFormat="1" ht="5.25" customHeight="1">
      <c r="A21" s="2"/>
      <c r="B21" s="116"/>
      <c r="C21" s="106"/>
      <c r="D21" s="630"/>
      <c r="E21" s="630"/>
      <c r="F21" s="630"/>
      <c r="G21" s="630"/>
      <c r="H21" s="630"/>
      <c r="I21" s="630"/>
      <c r="J21" s="630"/>
    </row>
    <row r="22" spans="1:11" s="3" customFormat="1" ht="17.100000000000001" customHeight="1">
      <c r="A22" s="2"/>
      <c r="B22" s="116" t="s">
        <v>227</v>
      </c>
      <c r="C22" s="377" t="s">
        <v>228</v>
      </c>
      <c r="D22" s="377"/>
      <c r="E22" s="377"/>
      <c r="F22" s="377"/>
      <c r="G22" s="377"/>
      <c r="H22" s="377"/>
      <c r="I22" s="377"/>
      <c r="J22" s="377"/>
      <c r="K22" s="76"/>
    </row>
    <row r="23" spans="1:11" s="3" customFormat="1" ht="4.5" customHeight="1">
      <c r="A23" s="2"/>
      <c r="B23" s="116"/>
      <c r="C23" s="87"/>
      <c r="D23" s="630" t="s">
        <v>230</v>
      </c>
      <c r="E23" s="630"/>
      <c r="F23" s="630"/>
      <c r="G23" s="630"/>
      <c r="H23" s="630"/>
      <c r="I23" s="630"/>
      <c r="J23" s="630"/>
      <c r="K23" s="76"/>
    </row>
    <row r="24" spans="1:11" s="3" customFormat="1" ht="14.25" customHeight="1">
      <c r="A24" s="2"/>
      <c r="B24" s="116" t="s">
        <v>233</v>
      </c>
      <c r="C24" s="88" t="s">
        <v>48</v>
      </c>
      <c r="D24" s="630"/>
      <c r="E24" s="630"/>
      <c r="F24" s="630"/>
      <c r="G24" s="630"/>
      <c r="H24" s="630"/>
      <c r="I24" s="630"/>
      <c r="J24" s="630"/>
      <c r="K24" s="76"/>
    </row>
    <row r="25" spans="1:11" s="3" customFormat="1" ht="4.5" customHeight="1">
      <c r="A25" s="2"/>
      <c r="B25" s="116"/>
      <c r="C25" s="87"/>
      <c r="D25" s="630"/>
      <c r="E25" s="630"/>
      <c r="F25" s="630"/>
      <c r="G25" s="630"/>
      <c r="H25" s="630"/>
      <c r="I25" s="630"/>
      <c r="J25" s="630"/>
      <c r="K25" s="76"/>
    </row>
    <row r="26" spans="1:11" s="3" customFormat="1" ht="14.25" customHeight="1">
      <c r="A26" s="2"/>
      <c r="B26" s="116" t="s">
        <v>232</v>
      </c>
      <c r="C26" s="88" t="s">
        <v>48</v>
      </c>
      <c r="D26" s="624" t="s">
        <v>229</v>
      </c>
      <c r="E26" s="625"/>
      <c r="F26" s="625"/>
      <c r="G26" s="625"/>
      <c r="H26" s="625"/>
      <c r="I26" s="625"/>
      <c r="J26" s="625"/>
      <c r="K26" s="76"/>
    </row>
    <row r="27" spans="1:11" s="3" customFormat="1" ht="4.5" customHeight="1">
      <c r="A27" s="2"/>
      <c r="B27" s="116"/>
      <c r="C27" s="87"/>
      <c r="D27" s="105"/>
      <c r="E27" s="105"/>
      <c r="F27" s="105"/>
      <c r="G27" s="105"/>
      <c r="H27" s="105"/>
      <c r="I27" s="105"/>
      <c r="J27" s="105"/>
      <c r="K27" s="76"/>
    </row>
    <row r="28" spans="1:11" s="3" customFormat="1" ht="14.25" customHeight="1">
      <c r="A28" s="2"/>
      <c r="B28" s="116" t="s">
        <v>234</v>
      </c>
      <c r="C28" s="88" t="s">
        <v>48</v>
      </c>
      <c r="D28" s="624" t="s">
        <v>239</v>
      </c>
      <c r="E28" s="625"/>
      <c r="F28" s="625"/>
      <c r="G28" s="625"/>
      <c r="H28" s="625"/>
      <c r="I28" s="625"/>
      <c r="J28" s="625"/>
      <c r="K28" s="76"/>
    </row>
    <row r="29" spans="1:11" s="3" customFormat="1" ht="6.6" customHeight="1">
      <c r="A29" s="2"/>
      <c r="B29" s="116"/>
      <c r="C29" s="250"/>
      <c r="D29" s="107"/>
      <c r="E29" s="107"/>
      <c r="F29" s="107"/>
      <c r="G29" s="107"/>
      <c r="H29" s="107"/>
      <c r="I29" s="107"/>
      <c r="J29" s="107"/>
      <c r="K29" s="76"/>
    </row>
    <row r="30" spans="1:11" s="3" customFormat="1" ht="24" customHeight="1">
      <c r="A30" s="2"/>
      <c r="B30" s="116" t="s">
        <v>370</v>
      </c>
      <c r="C30" s="622" t="s">
        <v>511</v>
      </c>
      <c r="D30" s="622"/>
      <c r="E30" s="622"/>
      <c r="F30" s="622"/>
      <c r="G30" s="622"/>
      <c r="H30" s="622"/>
      <c r="I30" s="622"/>
      <c r="J30" s="622"/>
      <c r="K30" s="76"/>
    </row>
    <row r="31" spans="1:11" s="3" customFormat="1" ht="18.600000000000001" customHeight="1">
      <c r="A31" s="2"/>
      <c r="B31" s="117" t="s">
        <v>4</v>
      </c>
      <c r="C31" s="643" t="s">
        <v>119</v>
      </c>
      <c r="D31" s="643"/>
      <c r="E31" s="643"/>
      <c r="F31" s="643"/>
      <c r="G31" s="643"/>
      <c r="H31" s="643"/>
      <c r="I31" s="643"/>
      <c r="J31" s="643"/>
    </row>
    <row r="32" spans="1:11" s="3" customFormat="1" ht="23.45" customHeight="1">
      <c r="A32" s="77"/>
      <c r="B32" s="127" t="s">
        <v>116</v>
      </c>
      <c r="C32" s="625" t="s">
        <v>160</v>
      </c>
      <c r="D32" s="625"/>
      <c r="E32" s="625"/>
      <c r="F32" s="625"/>
      <c r="G32" s="625"/>
      <c r="H32" s="625"/>
      <c r="I32" s="625"/>
      <c r="J32" s="625"/>
    </row>
    <row r="33" spans="1:10" s="3" customFormat="1" ht="39.6" customHeight="1">
      <c r="A33" s="78"/>
      <c r="B33" s="127" t="s">
        <v>113</v>
      </c>
      <c r="C33" s="631" t="s">
        <v>446</v>
      </c>
      <c r="D33" s="631"/>
      <c r="E33" s="631"/>
      <c r="F33" s="631"/>
      <c r="G33" s="631"/>
      <c r="H33" s="631"/>
      <c r="I33" s="631"/>
      <c r="J33" s="631"/>
    </row>
    <row r="34" spans="1:10" s="3" customFormat="1" ht="8.1" customHeight="1">
      <c r="A34" s="77"/>
      <c r="B34" s="115"/>
      <c r="C34" s="107"/>
      <c r="D34" s="107"/>
      <c r="E34" s="107"/>
      <c r="F34" s="107"/>
      <c r="G34" s="107"/>
      <c r="H34" s="107"/>
      <c r="I34" s="107"/>
      <c r="J34" s="107"/>
    </row>
    <row r="35" spans="1:10" ht="75" customHeight="1">
      <c r="A35" s="71"/>
      <c r="B35" s="644"/>
      <c r="C35" s="645"/>
      <c r="D35" s="646"/>
      <c r="E35" s="196"/>
      <c r="F35" s="650"/>
      <c r="G35" s="651"/>
      <c r="H35" s="651"/>
      <c r="I35" s="651"/>
      <c r="J35" s="652"/>
    </row>
    <row r="36" spans="1:10" ht="30.6" customHeight="1">
      <c r="B36" s="647"/>
      <c r="C36" s="648"/>
      <c r="D36" s="649"/>
      <c r="E36" s="196"/>
      <c r="F36" s="653"/>
      <c r="G36" s="654"/>
      <c r="H36" s="654"/>
      <c r="I36" s="654"/>
      <c r="J36" s="655"/>
    </row>
    <row r="37" spans="1:10">
      <c r="B37" s="656" t="s">
        <v>281</v>
      </c>
      <c r="C37" s="656"/>
      <c r="D37" s="656"/>
      <c r="F37" s="656" t="s">
        <v>282</v>
      </c>
      <c r="G37" s="656"/>
      <c r="H37" s="656"/>
      <c r="I37" s="656"/>
      <c r="J37" s="656"/>
    </row>
    <row r="38" spans="1:10" ht="88.5" customHeight="1">
      <c r="B38" s="639" t="s">
        <v>407</v>
      </c>
      <c r="C38" s="639"/>
      <c r="D38" s="639"/>
      <c r="E38" s="639"/>
      <c r="F38" s="639"/>
      <c r="G38" s="639"/>
      <c r="H38" s="639"/>
      <c r="I38" s="639"/>
      <c r="J38" s="639"/>
    </row>
    <row r="39" spans="1:10" ht="9.6" customHeight="1">
      <c r="B39" s="641"/>
      <c r="C39" s="641"/>
      <c r="D39" s="641"/>
      <c r="E39" s="641"/>
      <c r="F39" s="641"/>
      <c r="G39" s="641"/>
      <c r="H39" s="641"/>
      <c r="I39" s="641"/>
      <c r="J39" s="641"/>
    </row>
    <row r="64" spans="14:14">
      <c r="N64" s="30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35" customHeight="1">
      <c r="A1" s="659" t="s">
        <v>366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3.35" customHeight="1">
      <c r="A2" s="240"/>
      <c r="B2" s="236"/>
      <c r="C2" s="236"/>
      <c r="D2" s="236"/>
      <c r="E2" s="236"/>
      <c r="F2" s="236"/>
      <c r="G2" s="236"/>
      <c r="H2" s="236"/>
      <c r="I2" s="236"/>
      <c r="J2" s="198"/>
      <c r="K2" s="198"/>
    </row>
    <row r="3" spans="1:11" s="136" customFormat="1" ht="52.35" customHeight="1">
      <c r="A3" s="166" t="s">
        <v>5</v>
      </c>
      <c r="B3" s="658" t="s">
        <v>367</v>
      </c>
      <c r="C3" s="658"/>
      <c r="D3" s="658"/>
      <c r="E3" s="658"/>
      <c r="F3" s="658"/>
      <c r="G3" s="658"/>
      <c r="H3" s="658"/>
      <c r="I3" s="658"/>
    </row>
    <row r="4" spans="1:11" s="136" customFormat="1" ht="44.45" customHeight="1">
      <c r="A4" s="166" t="s">
        <v>7</v>
      </c>
      <c r="B4" s="658" t="s">
        <v>465</v>
      </c>
      <c r="C4" s="658"/>
      <c r="D4" s="658"/>
      <c r="E4" s="658"/>
      <c r="F4" s="658"/>
      <c r="G4" s="658"/>
      <c r="H4" s="658"/>
      <c r="I4" s="658"/>
    </row>
    <row r="5" spans="1:11" s="136" customFormat="1" ht="26.1" customHeight="1">
      <c r="A5" s="166" t="s">
        <v>4</v>
      </c>
      <c r="B5" s="658" t="s">
        <v>510</v>
      </c>
      <c r="C5" s="658"/>
      <c r="D5" s="658"/>
      <c r="E5" s="658"/>
      <c r="F5" s="658"/>
      <c r="G5" s="658"/>
      <c r="H5" s="658"/>
      <c r="I5" s="658"/>
    </row>
    <row r="6" spans="1:11" s="136" customFormat="1" ht="42.6" customHeight="1">
      <c r="A6" s="166" t="s">
        <v>265</v>
      </c>
      <c r="B6" s="658" t="s">
        <v>509</v>
      </c>
      <c r="C6" s="658"/>
      <c r="D6" s="658"/>
      <c r="E6" s="658"/>
      <c r="F6" s="658"/>
      <c r="G6" s="658"/>
      <c r="H6" s="658"/>
      <c r="I6" s="658"/>
    </row>
    <row r="7" spans="1:11" s="136" customFormat="1" ht="78" customHeight="1">
      <c r="A7" s="205"/>
      <c r="B7" s="665" t="s">
        <v>346</v>
      </c>
      <c r="C7" s="666"/>
      <c r="D7" s="667"/>
      <c r="E7" s="242"/>
      <c r="F7" s="661" t="s">
        <v>347</v>
      </c>
      <c r="G7" s="662"/>
      <c r="H7" s="662"/>
      <c r="I7" s="663"/>
    </row>
    <row r="8" spans="1:11" s="204" customFormat="1" ht="28.5" customHeight="1">
      <c r="A8" s="206"/>
      <c r="B8" s="664" t="s">
        <v>348</v>
      </c>
      <c r="C8" s="668"/>
      <c r="D8" s="668"/>
      <c r="E8" s="241"/>
      <c r="F8" s="664" t="s">
        <v>282</v>
      </c>
      <c r="G8" s="664"/>
      <c r="H8" s="664"/>
      <c r="I8" s="664"/>
    </row>
    <row r="9" spans="1:11" ht="39" customHeight="1">
      <c r="A9" s="657" t="s">
        <v>508</v>
      </c>
      <c r="B9" s="657"/>
      <c r="C9" s="657"/>
      <c r="D9" s="657"/>
      <c r="E9" s="657"/>
      <c r="F9" s="657"/>
      <c r="G9" s="657"/>
      <c r="H9" s="657"/>
      <c r="I9" s="657"/>
    </row>
    <row r="10" spans="1:11" ht="30.75" customHeight="1">
      <c r="A10" s="657" t="s">
        <v>507</v>
      </c>
      <c r="B10" s="657"/>
      <c r="C10" s="657"/>
      <c r="D10" s="657"/>
      <c r="E10" s="657"/>
      <c r="F10" s="657"/>
      <c r="G10" s="657"/>
      <c r="H10" s="657"/>
      <c r="I10" s="657"/>
    </row>
    <row r="11" spans="1:11" ht="39" customHeight="1">
      <c r="A11" s="657" t="s">
        <v>506</v>
      </c>
      <c r="B11" s="657"/>
      <c r="C11" s="657"/>
      <c r="D11" s="657"/>
      <c r="E11" s="657"/>
      <c r="F11" s="657"/>
      <c r="G11" s="657"/>
      <c r="H11" s="657"/>
      <c r="I11" s="657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102" zoomScale="115" zoomScaleNormal="115" zoomScaleSheetLayoutView="115" zoomScalePageLayoutView="145" workbookViewId="0">
      <selection activeCell="M27" sqref="M27"/>
    </sheetView>
  </sheetViews>
  <sheetFormatPr defaultColWidth="9.140625" defaultRowHeight="12.75"/>
  <cols>
    <col min="1" max="1" width="2.85546875" style="167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8.5703125" style="137" customWidth="1"/>
    <col min="9" max="9" width="14.57031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36" customHeight="1">
      <c r="A1" s="659" t="s">
        <v>368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58" t="s">
        <v>505</v>
      </c>
      <c r="C3" s="658"/>
      <c r="D3" s="658"/>
      <c r="E3" s="658"/>
      <c r="F3" s="658"/>
      <c r="G3" s="658"/>
      <c r="H3" s="658"/>
      <c r="I3" s="658"/>
    </row>
    <row r="4" spans="1:11" s="136" customFormat="1" ht="15" customHeight="1">
      <c r="A4" s="226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27" customHeight="1">
      <c r="A5" s="229"/>
      <c r="B5" s="689" t="s">
        <v>528</v>
      </c>
      <c r="C5" s="689"/>
      <c r="D5" s="689"/>
      <c r="E5" s="199" t="s">
        <v>338</v>
      </c>
      <c r="F5" s="689" t="s">
        <v>529</v>
      </c>
      <c r="G5" s="689"/>
      <c r="H5" s="689"/>
      <c r="I5" s="689"/>
    </row>
    <row r="6" spans="1:11" s="136" customFormat="1" ht="3.95" customHeight="1">
      <c r="A6" s="229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5" customHeight="1">
      <c r="A7" s="226" t="s">
        <v>113</v>
      </c>
      <c r="B7" s="677" t="s">
        <v>339</v>
      </c>
      <c r="C7" s="677"/>
      <c r="D7" s="677"/>
      <c r="E7" s="677"/>
      <c r="F7" s="694" t="s">
        <v>530</v>
      </c>
      <c r="G7" s="694"/>
      <c r="H7" s="694"/>
      <c r="I7" s="694"/>
    </row>
    <row r="8" spans="1:11" s="136" customFormat="1" ht="15.95" customHeight="1">
      <c r="A8" s="229"/>
      <c r="B8" s="681" t="s">
        <v>340</v>
      </c>
      <c r="C8" s="681"/>
      <c r="D8" s="681"/>
      <c r="E8" s="687" t="s">
        <v>532</v>
      </c>
      <c r="F8" s="687"/>
      <c r="G8" s="687"/>
      <c r="H8" s="687"/>
      <c r="I8" s="687"/>
    </row>
    <row r="9" spans="1:11" s="136" customFormat="1" ht="3.95" customHeight="1">
      <c r="A9" s="229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5" customHeight="1">
      <c r="A10" s="166" t="s">
        <v>114</v>
      </c>
      <c r="B10" s="658" t="s">
        <v>504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66"/>
      <c r="B11" s="687" t="s">
        <v>531</v>
      </c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66"/>
      <c r="B12" s="681" t="s">
        <v>396</v>
      </c>
      <c r="C12" s="681"/>
      <c r="D12" s="681"/>
      <c r="E12" s="681"/>
      <c r="F12" s="681"/>
      <c r="G12" s="681"/>
      <c r="H12" s="681"/>
      <c r="I12" s="681"/>
    </row>
    <row r="13" spans="1:11" s="136" customFormat="1" ht="44.1" customHeight="1">
      <c r="A13" s="166" t="s">
        <v>115</v>
      </c>
      <c r="B13" s="684" t="s">
        <v>478</v>
      </c>
      <c r="C13" s="684"/>
      <c r="D13" s="684"/>
      <c r="E13" s="684"/>
      <c r="F13" s="684"/>
      <c r="G13" s="684"/>
      <c r="H13" s="684"/>
      <c r="I13" s="684"/>
    </row>
    <row r="14" spans="1:11" s="136" customFormat="1" ht="118.7" customHeight="1">
      <c r="A14" s="166" t="s">
        <v>148</v>
      </c>
      <c r="B14" s="658" t="s">
        <v>503</v>
      </c>
      <c r="C14" s="658"/>
      <c r="D14" s="658"/>
      <c r="E14" s="658"/>
      <c r="F14" s="658"/>
      <c r="G14" s="658"/>
      <c r="H14" s="658"/>
      <c r="I14" s="658"/>
    </row>
    <row r="15" spans="1:11" s="136" customFormat="1" ht="55.5" customHeight="1">
      <c r="A15" s="166" t="s">
        <v>157</v>
      </c>
      <c r="B15" s="658" t="s">
        <v>479</v>
      </c>
      <c r="C15" s="658"/>
      <c r="D15" s="658"/>
      <c r="E15" s="658"/>
      <c r="F15" s="658"/>
      <c r="G15" s="658"/>
      <c r="H15" s="658"/>
      <c r="I15" s="658"/>
    </row>
    <row r="16" spans="1:11" s="136" customFormat="1" ht="142.35" customHeight="1">
      <c r="A16" s="166" t="s">
        <v>216</v>
      </c>
      <c r="B16" s="658" t="s">
        <v>502</v>
      </c>
      <c r="C16" s="658"/>
      <c r="D16" s="658"/>
      <c r="E16" s="658"/>
      <c r="F16" s="658"/>
      <c r="G16" s="658"/>
      <c r="H16" s="658"/>
      <c r="I16" s="658"/>
    </row>
    <row r="17" spans="1:9" s="136" customFormat="1" ht="47.45" customHeight="1">
      <c r="A17" s="166" t="s">
        <v>227</v>
      </c>
      <c r="B17" s="658" t="s">
        <v>473</v>
      </c>
      <c r="C17" s="658"/>
      <c r="D17" s="658"/>
      <c r="E17" s="658"/>
      <c r="F17" s="658"/>
      <c r="G17" s="658"/>
      <c r="H17" s="658"/>
      <c r="I17" s="658"/>
    </row>
    <row r="18" spans="1:9" s="136" customFormat="1" ht="52.7" customHeight="1">
      <c r="A18" s="166" t="s">
        <v>370</v>
      </c>
      <c r="B18" s="658" t="s">
        <v>474</v>
      </c>
      <c r="C18" s="658"/>
      <c r="D18" s="658"/>
      <c r="E18" s="658"/>
      <c r="F18" s="658"/>
      <c r="G18" s="658"/>
      <c r="H18" s="658"/>
      <c r="I18" s="658"/>
    </row>
    <row r="19" spans="1:9" s="136" customFormat="1" ht="23.45" customHeight="1">
      <c r="A19" s="166" t="s">
        <v>371</v>
      </c>
      <c r="B19" s="658" t="s">
        <v>461</v>
      </c>
      <c r="C19" s="658"/>
      <c r="D19" s="658"/>
      <c r="E19" s="658"/>
      <c r="F19" s="658"/>
      <c r="G19" s="658"/>
      <c r="H19" s="658"/>
      <c r="I19" s="658"/>
    </row>
    <row r="20" spans="1:9" s="136" customFormat="1" ht="43.5" customHeight="1">
      <c r="A20" s="166" t="s">
        <v>372</v>
      </c>
      <c r="B20" s="658" t="s">
        <v>475</v>
      </c>
      <c r="C20" s="658"/>
      <c r="D20" s="658"/>
      <c r="E20" s="658"/>
      <c r="F20" s="658"/>
      <c r="G20" s="658"/>
      <c r="H20" s="658"/>
      <c r="I20" s="658"/>
    </row>
    <row r="21" spans="1:9" s="207" customFormat="1" ht="18.600000000000001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9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9" s="136" customFormat="1" ht="15" customHeight="1">
      <c r="A23" s="228"/>
      <c r="B23" s="695" t="s">
        <v>476</v>
      </c>
      <c r="C23" s="695"/>
      <c r="D23" s="695"/>
      <c r="E23" s="695"/>
      <c r="F23" s="695"/>
      <c r="G23" s="695"/>
      <c r="H23" s="695"/>
      <c r="I23" s="695"/>
    </row>
    <row r="24" spans="1:9" s="136" customFormat="1" ht="15" customHeight="1">
      <c r="A24" s="226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9" s="136" customFormat="1" ht="20.25" customHeight="1">
      <c r="A25" s="229"/>
      <c r="B25" s="693" t="s">
        <v>533</v>
      </c>
      <c r="C25" s="693"/>
      <c r="D25" s="693"/>
      <c r="E25" s="199" t="s">
        <v>338</v>
      </c>
      <c r="F25" s="689" t="s">
        <v>539</v>
      </c>
      <c r="G25" s="689"/>
      <c r="H25" s="689"/>
      <c r="I25" s="689"/>
    </row>
    <row r="26" spans="1:9" s="136" customFormat="1" ht="3.95" customHeight="1">
      <c r="A26" s="229"/>
      <c r="B26" s="224"/>
      <c r="C26" s="224"/>
      <c r="D26" s="224"/>
      <c r="E26" s="199"/>
      <c r="F26" s="225"/>
      <c r="G26" s="225"/>
      <c r="H26" s="225"/>
      <c r="I26" s="225"/>
    </row>
    <row r="27" spans="1:9" s="136" customFormat="1" ht="15.95" customHeight="1">
      <c r="A27" s="226" t="s">
        <v>113</v>
      </c>
      <c r="B27" s="677" t="s">
        <v>339</v>
      </c>
      <c r="C27" s="677"/>
      <c r="D27" s="677"/>
      <c r="E27" s="677"/>
      <c r="F27" s="694" t="s">
        <v>534</v>
      </c>
      <c r="G27" s="694"/>
      <c r="H27" s="694"/>
      <c r="I27" s="694"/>
    </row>
    <row r="28" spans="1:9" s="136" customFormat="1" ht="15.95" customHeight="1">
      <c r="A28" s="229"/>
      <c r="B28" s="681" t="s">
        <v>340</v>
      </c>
      <c r="C28" s="681"/>
      <c r="D28" s="681"/>
      <c r="E28" s="687" t="s">
        <v>535</v>
      </c>
      <c r="F28" s="687"/>
      <c r="G28" s="687"/>
      <c r="H28" s="687"/>
      <c r="I28" s="687"/>
    </row>
    <row r="29" spans="1:9" s="136" customFormat="1" ht="3.95" customHeight="1">
      <c r="A29" s="229"/>
      <c r="B29" s="226"/>
      <c r="C29" s="226"/>
      <c r="D29" s="226"/>
      <c r="E29" s="226"/>
      <c r="F29" s="226"/>
      <c r="G29" s="226"/>
      <c r="H29" s="226"/>
      <c r="I29" s="226"/>
    </row>
    <row r="30" spans="1:9" s="136" customFormat="1" ht="21.95" customHeight="1">
      <c r="A30" s="166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9" s="136" customFormat="1" ht="15" customHeight="1">
      <c r="A31" s="166"/>
      <c r="B31" s="689" t="s">
        <v>536</v>
      </c>
      <c r="C31" s="689"/>
      <c r="D31" s="689"/>
      <c r="E31" s="689"/>
      <c r="F31" s="689"/>
      <c r="G31" s="689"/>
      <c r="H31" s="689"/>
      <c r="I31" s="689"/>
    </row>
    <row r="32" spans="1:9" s="136" customFormat="1" ht="18.75" customHeight="1">
      <c r="A32" s="166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48" customHeight="1">
      <c r="A33" s="166" t="s">
        <v>115</v>
      </c>
      <c r="B33" s="688" t="s">
        <v>501</v>
      </c>
      <c r="C33" s="688"/>
      <c r="D33" s="688"/>
      <c r="E33" s="688"/>
      <c r="F33" s="688"/>
      <c r="G33" s="688"/>
      <c r="H33" s="688"/>
      <c r="I33" s="688"/>
    </row>
    <row r="34" spans="1:11" s="136" customFormat="1" ht="93" customHeight="1">
      <c r="A34" s="166" t="s">
        <v>148</v>
      </c>
      <c r="B34" s="658" t="s">
        <v>519</v>
      </c>
      <c r="C34" s="658"/>
      <c r="D34" s="658"/>
      <c r="E34" s="658"/>
      <c r="F34" s="658"/>
      <c r="G34" s="658"/>
      <c r="H34" s="658"/>
      <c r="I34" s="658"/>
    </row>
    <row r="35" spans="1:11" s="136" customFormat="1" ht="57.75" customHeight="1">
      <c r="A35" s="166" t="s">
        <v>157</v>
      </c>
      <c r="B35" s="658" t="s">
        <v>479</v>
      </c>
      <c r="C35" s="658"/>
      <c r="D35" s="658"/>
      <c r="E35" s="658"/>
      <c r="F35" s="658"/>
      <c r="G35" s="658"/>
      <c r="H35" s="658"/>
      <c r="I35" s="658"/>
    </row>
    <row r="36" spans="1:11" s="136" customFormat="1" ht="144.75" customHeight="1">
      <c r="A36" s="166" t="s">
        <v>216</v>
      </c>
      <c r="B36" s="658" t="s">
        <v>500</v>
      </c>
      <c r="C36" s="658"/>
      <c r="D36" s="658"/>
      <c r="E36" s="658"/>
      <c r="F36" s="658"/>
      <c r="G36" s="658"/>
      <c r="H36" s="658"/>
      <c r="I36" s="658"/>
    </row>
    <row r="37" spans="1:11" s="136" customFormat="1" ht="44.1" customHeight="1">
      <c r="A37" s="166" t="s">
        <v>227</v>
      </c>
      <c r="B37" s="658" t="s">
        <v>473</v>
      </c>
      <c r="C37" s="658"/>
      <c r="D37" s="658"/>
      <c r="E37" s="658"/>
      <c r="F37" s="658"/>
      <c r="G37" s="658"/>
      <c r="H37" s="658"/>
      <c r="I37" s="658"/>
    </row>
    <row r="38" spans="1:11" s="136" customFormat="1" ht="53.45" customHeight="1">
      <c r="A38" s="166" t="s">
        <v>370</v>
      </c>
      <c r="B38" s="658" t="s">
        <v>474</v>
      </c>
      <c r="C38" s="658"/>
      <c r="D38" s="658"/>
      <c r="E38" s="658"/>
      <c r="F38" s="658"/>
      <c r="G38" s="658"/>
      <c r="H38" s="658"/>
      <c r="I38" s="658"/>
    </row>
    <row r="39" spans="1:11" s="136" customFormat="1" ht="24.6" customHeight="1">
      <c r="A39" s="166" t="s">
        <v>371</v>
      </c>
      <c r="B39" s="658" t="s">
        <v>461</v>
      </c>
      <c r="C39" s="658"/>
      <c r="D39" s="658"/>
      <c r="E39" s="658"/>
      <c r="F39" s="658"/>
      <c r="G39" s="658"/>
      <c r="H39" s="658"/>
      <c r="I39" s="658"/>
    </row>
    <row r="40" spans="1:11" s="136" customFormat="1" ht="43.5" customHeight="1">
      <c r="A40" s="166" t="s">
        <v>372</v>
      </c>
      <c r="B40" s="658" t="s">
        <v>477</v>
      </c>
      <c r="C40" s="658"/>
      <c r="D40" s="658"/>
      <c r="E40" s="658"/>
      <c r="F40" s="658"/>
      <c r="G40" s="658"/>
      <c r="H40" s="658"/>
      <c r="I40" s="658"/>
    </row>
    <row r="41" spans="1:11" ht="15.95" customHeight="1">
      <c r="A41" s="691" t="s">
        <v>373</v>
      </c>
      <c r="B41" s="691"/>
      <c r="C41" s="691"/>
      <c r="D41" s="691"/>
      <c r="E41" s="691"/>
      <c r="F41" s="691"/>
      <c r="G41" s="691"/>
      <c r="H41" s="691"/>
      <c r="I41" s="691"/>
      <c r="J41" s="208"/>
      <c r="K41" s="208"/>
    </row>
    <row r="42" spans="1:11" s="136" customFormat="1" ht="21.6" customHeight="1">
      <c r="A42" s="223"/>
      <c r="B42" s="681" t="s">
        <v>463</v>
      </c>
      <c r="C42" s="681"/>
      <c r="D42" s="681"/>
      <c r="E42" s="681"/>
      <c r="F42" s="681"/>
      <c r="G42" s="681"/>
      <c r="H42" s="681"/>
      <c r="I42" s="681"/>
    </row>
    <row r="43" spans="1:11" s="136" customFormat="1" ht="22.5" customHeight="1">
      <c r="A43" s="166" t="s">
        <v>116</v>
      </c>
      <c r="B43" s="658" t="s">
        <v>276</v>
      </c>
      <c r="C43" s="658"/>
      <c r="D43" s="658"/>
      <c r="E43" s="658"/>
      <c r="F43" s="658"/>
      <c r="G43" s="658"/>
      <c r="H43" s="658"/>
      <c r="I43" s="658"/>
    </row>
    <row r="44" spans="1:11" s="136" customFormat="1" ht="22.35" customHeight="1">
      <c r="A44" s="166" t="s">
        <v>113</v>
      </c>
      <c r="B44" s="658" t="s">
        <v>499</v>
      </c>
      <c r="C44" s="658"/>
      <c r="D44" s="658"/>
      <c r="E44" s="658"/>
      <c r="F44" s="658"/>
      <c r="G44" s="658"/>
      <c r="H44" s="658"/>
      <c r="I44" s="658"/>
    </row>
    <row r="45" spans="1:11" s="136" customFormat="1" ht="33" customHeight="1">
      <c r="A45" s="166" t="s">
        <v>114</v>
      </c>
      <c r="B45" s="658" t="s">
        <v>492</v>
      </c>
      <c r="C45" s="658"/>
      <c r="D45" s="658"/>
      <c r="E45" s="658"/>
      <c r="F45" s="658"/>
      <c r="G45" s="658"/>
      <c r="H45" s="658"/>
      <c r="I45" s="658"/>
    </row>
    <row r="46" spans="1:11" s="136" customFormat="1" ht="45" customHeight="1">
      <c r="A46" s="166" t="s">
        <v>115</v>
      </c>
      <c r="B46" s="658" t="s">
        <v>480</v>
      </c>
      <c r="C46" s="658"/>
      <c r="D46" s="658"/>
      <c r="E46" s="658"/>
      <c r="F46" s="658"/>
      <c r="G46" s="658"/>
      <c r="H46" s="658"/>
      <c r="I46" s="658"/>
    </row>
    <row r="47" spans="1:11" s="136" customFormat="1" ht="90.75" customHeight="1">
      <c r="A47" s="166" t="s">
        <v>148</v>
      </c>
      <c r="B47" s="658" t="s">
        <v>520</v>
      </c>
      <c r="C47" s="658"/>
      <c r="D47" s="658"/>
      <c r="E47" s="658"/>
      <c r="F47" s="658"/>
      <c r="G47" s="658"/>
      <c r="H47" s="658"/>
      <c r="I47" s="658"/>
    </row>
    <row r="48" spans="1:11" s="136" customFormat="1" ht="56.25" customHeight="1">
      <c r="A48" s="166" t="s">
        <v>157</v>
      </c>
      <c r="B48" s="658" t="s">
        <v>479</v>
      </c>
      <c r="C48" s="658"/>
      <c r="D48" s="658"/>
      <c r="E48" s="658"/>
      <c r="F48" s="658"/>
      <c r="G48" s="658"/>
      <c r="H48" s="658"/>
      <c r="I48" s="658"/>
    </row>
    <row r="49" spans="1:11" s="136" customFormat="1" ht="20.45" customHeight="1">
      <c r="A49" s="166" t="s">
        <v>216</v>
      </c>
      <c r="B49" s="658" t="s">
        <v>483</v>
      </c>
      <c r="C49" s="690"/>
      <c r="D49" s="690"/>
      <c r="E49" s="690"/>
      <c r="F49" s="690"/>
      <c r="G49" s="690"/>
      <c r="H49" s="690"/>
      <c r="I49" s="690"/>
    </row>
    <row r="50" spans="1:11" s="136" customFormat="1" ht="145.5" customHeight="1">
      <c r="A50" s="166" t="s">
        <v>227</v>
      </c>
      <c r="B50" s="658" t="s">
        <v>498</v>
      </c>
      <c r="C50" s="658"/>
      <c r="D50" s="658"/>
      <c r="E50" s="658"/>
      <c r="F50" s="658"/>
      <c r="G50" s="658"/>
      <c r="H50" s="658"/>
      <c r="I50" s="658"/>
    </row>
    <row r="51" spans="1:11" s="136" customFormat="1" ht="55.5" customHeight="1">
      <c r="A51" s="166" t="s">
        <v>370</v>
      </c>
      <c r="B51" s="658" t="s">
        <v>473</v>
      </c>
      <c r="C51" s="658"/>
      <c r="D51" s="658"/>
      <c r="E51" s="658"/>
      <c r="F51" s="658"/>
      <c r="G51" s="658"/>
      <c r="H51" s="658"/>
      <c r="I51" s="658"/>
    </row>
    <row r="52" spans="1:11" s="136" customFormat="1" ht="54" customHeight="1">
      <c r="A52" s="166" t="s">
        <v>371</v>
      </c>
      <c r="B52" s="658" t="s">
        <v>474</v>
      </c>
      <c r="C52" s="658"/>
      <c r="D52" s="658"/>
      <c r="E52" s="658"/>
      <c r="F52" s="658"/>
      <c r="G52" s="658"/>
      <c r="H52" s="658"/>
      <c r="I52" s="658"/>
    </row>
    <row r="53" spans="1:11" s="136" customFormat="1" ht="24" customHeight="1">
      <c r="A53" s="166" t="s">
        <v>372</v>
      </c>
      <c r="B53" s="658" t="s">
        <v>461</v>
      </c>
      <c r="C53" s="658"/>
      <c r="D53" s="658"/>
      <c r="E53" s="658"/>
      <c r="F53" s="658"/>
      <c r="G53" s="658"/>
      <c r="H53" s="658"/>
      <c r="I53" s="658"/>
    </row>
    <row r="54" spans="1:11" s="136" customFormat="1" ht="14.1" customHeight="1">
      <c r="A54" s="166" t="s">
        <v>398</v>
      </c>
      <c r="B54" s="658" t="s">
        <v>481</v>
      </c>
      <c r="C54" s="658"/>
      <c r="D54" s="658"/>
      <c r="E54" s="658"/>
      <c r="F54" s="658"/>
      <c r="G54" s="658"/>
      <c r="H54" s="658"/>
      <c r="I54" s="658"/>
    </row>
    <row r="55" spans="1:11" s="136" customFormat="1" ht="14.1" customHeight="1">
      <c r="A55" s="166"/>
      <c r="B55" s="685" t="s">
        <v>537</v>
      </c>
      <c r="C55" s="686"/>
      <c r="D55" s="686"/>
      <c r="E55" s="686"/>
      <c r="F55" s="686"/>
      <c r="G55" s="686"/>
      <c r="H55" s="686"/>
      <c r="I55" s="686"/>
    </row>
    <row r="56" spans="1:11" s="136" customFormat="1" ht="14.1" customHeight="1">
      <c r="A56" s="166"/>
      <c r="B56" s="685" t="s">
        <v>538</v>
      </c>
      <c r="C56" s="686"/>
      <c r="D56" s="686"/>
      <c r="E56" s="686"/>
      <c r="F56" s="686"/>
      <c r="G56" s="686"/>
      <c r="H56" s="686"/>
      <c r="I56" s="686"/>
    </row>
    <row r="57" spans="1:11" s="136" customFormat="1" ht="15.95" customHeight="1">
      <c r="A57" s="683" t="s">
        <v>374</v>
      </c>
      <c r="B57" s="683"/>
      <c r="C57" s="683"/>
      <c r="D57" s="683"/>
      <c r="E57" s="683"/>
      <c r="F57" s="683"/>
      <c r="G57" s="683"/>
      <c r="H57" s="683"/>
      <c r="I57" s="683"/>
      <c r="J57" s="682"/>
      <c r="K57" s="682"/>
    </row>
    <row r="58" spans="1:11" s="136" customFormat="1" ht="20.100000000000001" customHeight="1">
      <c r="A58" s="229"/>
      <c r="B58" s="200"/>
      <c r="C58" s="201"/>
      <c r="D58" s="680"/>
      <c r="E58" s="680"/>
      <c r="F58" s="680"/>
      <c r="G58" s="680"/>
      <c r="H58" s="680"/>
      <c r="I58" s="680"/>
      <c r="J58" s="682"/>
      <c r="K58" s="682"/>
    </row>
    <row r="59" spans="1:11" s="136" customFormat="1" ht="15.95" customHeight="1">
      <c r="A59" s="229"/>
      <c r="B59" s="681" t="s">
        <v>342</v>
      </c>
      <c r="C59" s="681"/>
      <c r="D59" s="681"/>
      <c r="E59" s="681"/>
      <c r="F59" s="681"/>
      <c r="G59" s="681"/>
      <c r="H59" s="681"/>
      <c r="I59" s="681"/>
      <c r="J59" s="682"/>
      <c r="K59" s="682"/>
    </row>
    <row r="60" spans="1:11" s="136" customFormat="1" ht="24.75" customHeight="1">
      <c r="A60" s="229"/>
      <c r="B60" s="133" t="s">
        <v>343</v>
      </c>
      <c r="C60" s="677" t="s">
        <v>344</v>
      </c>
      <c r="D60" s="677"/>
      <c r="E60" s="677"/>
      <c r="F60" s="677"/>
      <c r="G60" s="677"/>
      <c r="H60" s="677"/>
      <c r="I60" s="677"/>
    </row>
    <row r="61" spans="1:11" s="136" customFormat="1" ht="15.95" customHeight="1">
      <c r="A61" s="229"/>
      <c r="B61" s="202" t="s">
        <v>113</v>
      </c>
      <c r="C61" s="677" t="s">
        <v>345</v>
      </c>
      <c r="D61" s="677"/>
      <c r="E61" s="679" t="str">
        <f>IF(B25="","",B25)</f>
        <v>Podlaskiego</v>
      </c>
      <c r="F61" s="679"/>
      <c r="G61" s="679"/>
      <c r="H61" s="679"/>
      <c r="I61" s="679"/>
    </row>
    <row r="62" spans="1:11" s="136" customFormat="1" ht="15.95" customHeight="1">
      <c r="A62" s="229"/>
      <c r="B62" s="202"/>
      <c r="C62" s="677" t="s">
        <v>338</v>
      </c>
      <c r="D62" s="677"/>
      <c r="E62" s="679" t="str">
        <f>IF(F25="","",F25)</f>
        <v>Białymstoku, ul. Kardynała S. Wyszyńskiego 1, 15-888 Białystok</v>
      </c>
      <c r="F62" s="679"/>
      <c r="G62" s="679"/>
      <c r="H62" s="679"/>
      <c r="I62" s="679"/>
    </row>
    <row r="63" spans="1:11" s="136" customFormat="1" ht="15.95" customHeight="1">
      <c r="A63" s="229"/>
      <c r="B63" s="202" t="s">
        <v>114</v>
      </c>
      <c r="C63" s="677" t="s">
        <v>350</v>
      </c>
      <c r="D63" s="677"/>
      <c r="E63" s="679" t="str">
        <f>IF(B5="","",B5)</f>
        <v>Stowarzyszenie N.A.R.E.W. - Narwiańska Akcja Rozwoju Ekonomicznego Wsi</v>
      </c>
      <c r="F63" s="679"/>
      <c r="G63" s="679"/>
      <c r="H63" s="679"/>
      <c r="I63" s="679"/>
    </row>
    <row r="64" spans="1:11" s="136" customFormat="1" ht="15.95" customHeight="1">
      <c r="A64" s="229"/>
      <c r="B64" s="202"/>
      <c r="C64" s="677" t="s">
        <v>338</v>
      </c>
      <c r="D64" s="677"/>
      <c r="E64" s="679" t="str">
        <f>IF(F5="","",F5)</f>
        <v>Turośni Kościelnej, ul. Lipowa 4, 18-106  Turośń Kościelna</v>
      </c>
      <c r="F64" s="679"/>
      <c r="G64" s="679"/>
      <c r="H64" s="679"/>
      <c r="I64" s="679"/>
    </row>
    <row r="65" spans="1:11" s="136" customFormat="1" ht="3.95" customHeight="1">
      <c r="A65" s="229"/>
      <c r="B65" s="133"/>
      <c r="C65" s="203"/>
      <c r="D65" s="203"/>
      <c r="E65" s="203"/>
      <c r="F65" s="203"/>
      <c r="G65" s="203"/>
      <c r="H65" s="203"/>
      <c r="I65" s="203"/>
    </row>
    <row r="66" spans="1:11" s="136" customFormat="1" ht="36" customHeight="1">
      <c r="A66" s="229"/>
      <c r="B66" s="658" t="s">
        <v>399</v>
      </c>
      <c r="C66" s="658"/>
      <c r="D66" s="658"/>
      <c r="E66" s="658"/>
      <c r="F66" s="658"/>
      <c r="G66" s="658"/>
      <c r="H66" s="658"/>
      <c r="I66" s="658"/>
    </row>
    <row r="67" spans="1:11" s="136" customFormat="1" ht="64.5" customHeight="1">
      <c r="A67" s="229"/>
      <c r="B67" s="672" t="s">
        <v>497</v>
      </c>
      <c r="C67" s="672"/>
      <c r="D67" s="672"/>
      <c r="E67" s="672"/>
      <c r="F67" s="672"/>
      <c r="G67" s="672"/>
      <c r="H67" s="672"/>
      <c r="I67" s="672"/>
    </row>
    <row r="68" spans="1:11" s="136" customFormat="1" ht="21.75" customHeight="1">
      <c r="A68" s="229"/>
      <c r="B68" s="202" t="s">
        <v>116</v>
      </c>
      <c r="C68" s="673" t="s">
        <v>279</v>
      </c>
      <c r="D68" s="674"/>
      <c r="E68" s="674"/>
      <c r="F68" s="674"/>
      <c r="G68" s="674"/>
      <c r="H68" s="674"/>
      <c r="I68" s="674"/>
    </row>
    <row r="69" spans="1:11" s="204" customFormat="1" ht="21.75" customHeight="1">
      <c r="A69" s="168"/>
      <c r="B69" s="202" t="s">
        <v>113</v>
      </c>
      <c r="C69" s="675" t="str">
        <f>IF(F27="",IF(B31="","",B31),CONCATENATE(F27,"; ",B31))</f>
        <v>kancelaria@wrotapodlasia.pl; iod@wrotapodlasia.pl</v>
      </c>
      <c r="D69" s="675"/>
      <c r="E69" s="675"/>
      <c r="F69" s="675"/>
      <c r="G69" s="675"/>
      <c r="H69" s="675"/>
      <c r="I69" s="675"/>
    </row>
    <row r="70" spans="1:11" s="204" customFormat="1" ht="21.75" customHeight="1">
      <c r="A70" s="168"/>
      <c r="B70" s="202" t="s">
        <v>114</v>
      </c>
      <c r="C70" s="675" t="str">
        <f>IF(F7="",IF(B11="","",B11),CONCATENATE(F7,"; ",B11))</f>
        <v>biuro@stowarzyszenienarew.org.pl; inspektor@stowarzyszenienarew.org.pl</v>
      </c>
      <c r="D70" s="675"/>
      <c r="E70" s="675"/>
      <c r="F70" s="675"/>
      <c r="G70" s="675"/>
      <c r="H70" s="675"/>
      <c r="I70" s="675"/>
    </row>
    <row r="71" spans="1:11" s="136" customFormat="1" ht="28.5" customHeight="1">
      <c r="A71" s="223"/>
      <c r="B71" s="676" t="s">
        <v>280</v>
      </c>
      <c r="C71" s="676"/>
      <c r="D71" s="676"/>
      <c r="E71" s="676"/>
      <c r="F71" s="676"/>
      <c r="G71" s="676"/>
      <c r="H71" s="676"/>
      <c r="I71" s="676"/>
    </row>
    <row r="72" spans="1:11" s="136" customFormat="1" ht="78" customHeight="1">
      <c r="A72" s="205"/>
      <c r="B72" s="665" t="s">
        <v>346</v>
      </c>
      <c r="C72" s="669"/>
      <c r="D72" s="669"/>
      <c r="E72" s="670"/>
      <c r="F72" s="661" t="s">
        <v>347</v>
      </c>
      <c r="G72" s="662"/>
      <c r="H72" s="662"/>
      <c r="I72" s="663"/>
    </row>
    <row r="73" spans="1:11" s="204" customFormat="1" ht="20.100000000000001" customHeight="1">
      <c r="A73" s="206"/>
      <c r="B73" s="664" t="s">
        <v>348</v>
      </c>
      <c r="C73" s="664"/>
      <c r="D73" s="664"/>
      <c r="E73" s="664"/>
      <c r="F73" s="671" t="s">
        <v>282</v>
      </c>
      <c r="G73" s="671"/>
      <c r="H73" s="671"/>
      <c r="I73" s="671"/>
    </row>
    <row r="74" spans="1:11" ht="24" customHeight="1">
      <c r="A74" s="227" t="s">
        <v>375</v>
      </c>
    </row>
    <row r="75" spans="1:11" s="136" customFormat="1" ht="20.100000000000001" customHeight="1">
      <c r="A75" s="229"/>
      <c r="B75" s="200"/>
      <c r="C75" s="201"/>
      <c r="D75" s="680"/>
      <c r="E75" s="680"/>
      <c r="F75" s="680"/>
      <c r="G75" s="680"/>
      <c r="H75" s="680"/>
      <c r="I75" s="680"/>
      <c r="J75" s="137"/>
      <c r="K75" s="137"/>
    </row>
    <row r="76" spans="1:11" s="136" customFormat="1" ht="15.95" customHeight="1">
      <c r="A76" s="229"/>
      <c r="B76" s="681" t="s">
        <v>342</v>
      </c>
      <c r="C76" s="681"/>
      <c r="D76" s="681"/>
      <c r="E76" s="681"/>
      <c r="F76" s="681"/>
      <c r="G76" s="681"/>
      <c r="H76" s="681"/>
      <c r="I76" s="681"/>
      <c r="J76" s="137"/>
      <c r="K76" s="137"/>
    </row>
    <row r="77" spans="1:11" s="136" customFormat="1" ht="24.75" customHeight="1">
      <c r="A77" s="229"/>
      <c r="B77" s="133" t="s">
        <v>343</v>
      </c>
      <c r="C77" s="677" t="s">
        <v>344</v>
      </c>
      <c r="D77" s="677"/>
      <c r="E77" s="677"/>
      <c r="F77" s="677"/>
      <c r="G77" s="677"/>
      <c r="H77" s="677"/>
      <c r="I77" s="677"/>
    </row>
    <row r="78" spans="1:11" s="136" customFormat="1" ht="15.95" customHeight="1">
      <c r="A78" s="229"/>
      <c r="B78" s="202" t="s">
        <v>113</v>
      </c>
      <c r="C78" s="677" t="s">
        <v>345</v>
      </c>
      <c r="D78" s="677"/>
      <c r="E78" s="679" t="str">
        <f>IF(B25="","",B25)</f>
        <v>Podlaskiego</v>
      </c>
      <c r="F78" s="679"/>
      <c r="G78" s="679"/>
      <c r="H78" s="679"/>
      <c r="I78" s="679"/>
    </row>
    <row r="79" spans="1:11" s="136" customFormat="1" ht="15.95" customHeight="1">
      <c r="A79" s="229"/>
      <c r="B79" s="202"/>
      <c r="C79" s="677" t="s">
        <v>338</v>
      </c>
      <c r="D79" s="677"/>
      <c r="E79" s="678" t="str">
        <f>IF(F25="","",F25)</f>
        <v>Białymstoku, ul. Kardynała S. Wyszyńskiego 1, 15-888 Białystok</v>
      </c>
      <c r="F79" s="678"/>
      <c r="G79" s="678"/>
      <c r="H79" s="678"/>
      <c r="I79" s="678"/>
    </row>
    <row r="80" spans="1:11" s="136" customFormat="1" ht="15.95" customHeight="1">
      <c r="A80" s="229"/>
      <c r="B80" s="202" t="s">
        <v>114</v>
      </c>
      <c r="C80" s="677" t="s">
        <v>350</v>
      </c>
      <c r="D80" s="677"/>
      <c r="E80" s="679" t="str">
        <f>IF(B5="","",B5)</f>
        <v>Stowarzyszenie N.A.R.E.W. - Narwiańska Akcja Rozwoju Ekonomicznego Wsi</v>
      </c>
      <c r="F80" s="679"/>
      <c r="G80" s="679"/>
      <c r="H80" s="679"/>
      <c r="I80" s="679"/>
    </row>
    <row r="81" spans="1:11" s="136" customFormat="1" ht="15.95" customHeight="1">
      <c r="A81" s="229"/>
      <c r="B81" s="202"/>
      <c r="C81" s="677" t="s">
        <v>338</v>
      </c>
      <c r="D81" s="677"/>
      <c r="E81" s="678" t="str">
        <f>IF(F5="","",F5)</f>
        <v>Turośni Kościelnej, ul. Lipowa 4, 18-106  Turośń Kościelna</v>
      </c>
      <c r="F81" s="678"/>
      <c r="G81" s="678"/>
      <c r="H81" s="678"/>
      <c r="I81" s="678"/>
    </row>
    <row r="82" spans="1:11" s="136" customFormat="1" ht="3.95" customHeight="1">
      <c r="A82" s="229"/>
      <c r="B82" s="133"/>
      <c r="C82" s="203"/>
      <c r="D82" s="203"/>
      <c r="E82" s="203"/>
      <c r="F82" s="203"/>
      <c r="G82" s="203"/>
      <c r="H82" s="203"/>
      <c r="I82" s="203"/>
    </row>
    <row r="83" spans="1:11" s="136" customFormat="1" ht="33.6" customHeight="1">
      <c r="A83" s="229"/>
      <c r="B83" s="658" t="s">
        <v>399</v>
      </c>
      <c r="C83" s="658"/>
      <c r="D83" s="658"/>
      <c r="E83" s="658"/>
      <c r="F83" s="658"/>
      <c r="G83" s="658"/>
      <c r="H83" s="658"/>
      <c r="I83" s="658"/>
    </row>
    <row r="84" spans="1:11" s="136" customFormat="1" ht="59.1" customHeight="1">
      <c r="A84" s="229"/>
      <c r="B84" s="672" t="s">
        <v>497</v>
      </c>
      <c r="C84" s="672"/>
      <c r="D84" s="672"/>
      <c r="E84" s="672"/>
      <c r="F84" s="672"/>
      <c r="G84" s="672"/>
      <c r="H84" s="672"/>
      <c r="I84" s="672"/>
    </row>
    <row r="85" spans="1:11" s="136" customFormat="1" ht="21.75" customHeight="1">
      <c r="A85" s="229"/>
      <c r="B85" s="202" t="s">
        <v>116</v>
      </c>
      <c r="C85" s="673" t="s">
        <v>279</v>
      </c>
      <c r="D85" s="674"/>
      <c r="E85" s="674"/>
      <c r="F85" s="674"/>
      <c r="G85" s="674"/>
      <c r="H85" s="674"/>
      <c r="I85" s="674"/>
    </row>
    <row r="86" spans="1:11" s="204" customFormat="1" ht="21.75" customHeight="1">
      <c r="A86" s="168"/>
      <c r="B86" s="202" t="s">
        <v>113</v>
      </c>
      <c r="C86" s="675" t="str">
        <f>IF(F27="",IF(B31="","",B31),CONCATENATE(F27,"; ",B31))</f>
        <v>kancelaria@wrotapodlasia.pl; iod@wrotapodlasia.pl</v>
      </c>
      <c r="D86" s="675"/>
      <c r="E86" s="675"/>
      <c r="F86" s="675"/>
      <c r="G86" s="675"/>
      <c r="H86" s="675"/>
      <c r="I86" s="675"/>
    </row>
    <row r="87" spans="1:11" s="204" customFormat="1" ht="21.75" customHeight="1">
      <c r="A87" s="168"/>
      <c r="B87" s="202" t="s">
        <v>114</v>
      </c>
      <c r="C87" s="675" t="str">
        <f>IF(F7="",IF(B11="","",B11),CONCATENATE(F7,"; ",B11))</f>
        <v>biuro@stowarzyszenienarew.org.pl; inspektor@stowarzyszenienarew.org.pl</v>
      </c>
      <c r="D87" s="675"/>
      <c r="E87" s="675"/>
      <c r="F87" s="675"/>
      <c r="G87" s="675"/>
      <c r="H87" s="675"/>
      <c r="I87" s="675"/>
    </row>
    <row r="88" spans="1:11" s="136" customFormat="1" ht="36" customHeight="1">
      <c r="A88" s="223"/>
      <c r="B88" s="676" t="s">
        <v>280</v>
      </c>
      <c r="C88" s="676"/>
      <c r="D88" s="676"/>
      <c r="E88" s="676"/>
      <c r="F88" s="676"/>
      <c r="G88" s="676"/>
      <c r="H88" s="676"/>
      <c r="I88" s="676"/>
    </row>
    <row r="89" spans="1:11" s="136" customFormat="1" ht="78" customHeight="1">
      <c r="A89" s="205"/>
      <c r="B89" s="665" t="s">
        <v>346</v>
      </c>
      <c r="C89" s="669"/>
      <c r="D89" s="669"/>
      <c r="E89" s="670"/>
      <c r="F89" s="661" t="s">
        <v>347</v>
      </c>
      <c r="G89" s="662"/>
      <c r="H89" s="662"/>
      <c r="I89" s="663"/>
    </row>
    <row r="90" spans="1:11" s="204" customFormat="1" ht="12.75" customHeight="1">
      <c r="A90" s="206"/>
      <c r="B90" s="664" t="s">
        <v>348</v>
      </c>
      <c r="C90" s="664"/>
      <c r="D90" s="664"/>
      <c r="E90" s="664"/>
      <c r="F90" s="671" t="s">
        <v>458</v>
      </c>
      <c r="G90" s="671"/>
      <c r="H90" s="671"/>
      <c r="I90" s="671"/>
    </row>
    <row r="91" spans="1:11" ht="24" customHeight="1">
      <c r="A91" s="227" t="s">
        <v>376</v>
      </c>
    </row>
    <row r="92" spans="1:11" s="136" customFormat="1" ht="20.100000000000001" customHeight="1">
      <c r="A92" s="229"/>
      <c r="B92" s="200"/>
      <c r="C92" s="201"/>
      <c r="D92" s="680"/>
      <c r="E92" s="680"/>
      <c r="F92" s="680"/>
      <c r="G92" s="680"/>
      <c r="H92" s="680"/>
      <c r="I92" s="680"/>
      <c r="J92" s="137"/>
      <c r="K92" s="137"/>
    </row>
    <row r="93" spans="1:11" s="136" customFormat="1" ht="15.95" customHeight="1">
      <c r="A93" s="229"/>
      <c r="B93" s="681" t="s">
        <v>342</v>
      </c>
      <c r="C93" s="681"/>
      <c r="D93" s="681"/>
      <c r="E93" s="681"/>
      <c r="F93" s="681"/>
      <c r="G93" s="681"/>
      <c r="H93" s="681"/>
      <c r="I93" s="681"/>
      <c r="J93" s="137"/>
      <c r="K93" s="137"/>
    </row>
    <row r="94" spans="1:11" s="136" customFormat="1" ht="24.75" customHeight="1">
      <c r="A94" s="229"/>
      <c r="B94" s="133" t="s">
        <v>343</v>
      </c>
      <c r="C94" s="677" t="s">
        <v>344</v>
      </c>
      <c r="D94" s="677"/>
      <c r="E94" s="677"/>
      <c r="F94" s="677"/>
      <c r="G94" s="677"/>
      <c r="H94" s="677"/>
      <c r="I94" s="677"/>
    </row>
    <row r="95" spans="1:11" s="136" customFormat="1" ht="15.95" customHeight="1">
      <c r="A95" s="229"/>
      <c r="B95" s="202" t="s">
        <v>113</v>
      </c>
      <c r="C95" s="677" t="s">
        <v>345</v>
      </c>
      <c r="D95" s="677"/>
      <c r="E95" s="679" t="str">
        <f>IF(B25="","",B25)</f>
        <v>Podlaskiego</v>
      </c>
      <c r="F95" s="679"/>
      <c r="G95" s="679"/>
      <c r="H95" s="679"/>
      <c r="I95" s="679"/>
    </row>
    <row r="96" spans="1:11" s="136" customFormat="1" ht="15.95" customHeight="1">
      <c r="A96" s="229"/>
      <c r="B96" s="202"/>
      <c r="C96" s="677" t="s">
        <v>338</v>
      </c>
      <c r="D96" s="677"/>
      <c r="E96" s="678" t="str">
        <f>IF(F25="","",F25)</f>
        <v>Białymstoku, ul. Kardynała S. Wyszyńskiego 1, 15-888 Białystok</v>
      </c>
      <c r="F96" s="678"/>
      <c r="G96" s="678"/>
      <c r="H96" s="678"/>
      <c r="I96" s="678"/>
    </row>
    <row r="97" spans="1:9" s="136" customFormat="1" ht="15.95" customHeight="1">
      <c r="A97" s="229"/>
      <c r="B97" s="202" t="s">
        <v>114</v>
      </c>
      <c r="C97" s="677" t="s">
        <v>350</v>
      </c>
      <c r="D97" s="677"/>
      <c r="E97" s="679" t="str">
        <f>IF(B5="","",B5)</f>
        <v>Stowarzyszenie N.A.R.E.W. - Narwiańska Akcja Rozwoju Ekonomicznego Wsi</v>
      </c>
      <c r="F97" s="679"/>
      <c r="G97" s="679"/>
      <c r="H97" s="679"/>
      <c r="I97" s="679"/>
    </row>
    <row r="98" spans="1:9" s="136" customFormat="1" ht="15.95" customHeight="1">
      <c r="A98" s="229"/>
      <c r="B98" s="202"/>
      <c r="C98" s="677" t="s">
        <v>338</v>
      </c>
      <c r="D98" s="677"/>
      <c r="E98" s="678" t="str">
        <f>IF(F5="","",F5)</f>
        <v>Turośni Kościelnej, ul. Lipowa 4, 18-106  Turośń Kościelna</v>
      </c>
      <c r="F98" s="678"/>
      <c r="G98" s="678"/>
      <c r="H98" s="678"/>
      <c r="I98" s="678"/>
    </row>
    <row r="99" spans="1:9" s="136" customFormat="1" ht="3.95" customHeight="1">
      <c r="A99" s="229"/>
      <c r="B99" s="133"/>
      <c r="C99" s="203"/>
      <c r="D99" s="203"/>
      <c r="E99" s="203"/>
      <c r="F99" s="203"/>
      <c r="G99" s="203"/>
      <c r="H99" s="203"/>
      <c r="I99" s="203"/>
    </row>
    <row r="100" spans="1:9" s="136" customFormat="1" ht="36" customHeight="1">
      <c r="A100" s="229"/>
      <c r="B100" s="658" t="s">
        <v>399</v>
      </c>
      <c r="C100" s="658"/>
      <c r="D100" s="658"/>
      <c r="E100" s="658"/>
      <c r="F100" s="658"/>
      <c r="G100" s="658"/>
      <c r="H100" s="658"/>
      <c r="I100" s="658"/>
    </row>
    <row r="101" spans="1:9" s="136" customFormat="1" ht="66" customHeight="1">
      <c r="A101" s="229"/>
      <c r="B101" s="672" t="s">
        <v>496</v>
      </c>
      <c r="C101" s="672"/>
      <c r="D101" s="672"/>
      <c r="E101" s="672"/>
      <c r="F101" s="672"/>
      <c r="G101" s="672"/>
      <c r="H101" s="672"/>
      <c r="I101" s="672"/>
    </row>
    <row r="102" spans="1:9" s="136" customFormat="1" ht="21.75" customHeight="1">
      <c r="A102" s="229"/>
      <c r="B102" s="202" t="s">
        <v>116</v>
      </c>
      <c r="C102" s="673" t="s">
        <v>279</v>
      </c>
      <c r="D102" s="674"/>
      <c r="E102" s="674"/>
      <c r="F102" s="674"/>
      <c r="G102" s="674"/>
      <c r="H102" s="674"/>
      <c r="I102" s="674"/>
    </row>
    <row r="103" spans="1:9" s="204" customFormat="1" ht="21.75" customHeight="1">
      <c r="A103" s="168"/>
      <c r="B103" s="202" t="s">
        <v>113</v>
      </c>
      <c r="C103" s="675" t="str">
        <f>IF(F27="",IF(B31="","",B31),CONCATENATE(F27,"; ",B31))</f>
        <v>kancelaria@wrotapodlasia.pl; iod@wrotapodlasia.pl</v>
      </c>
      <c r="D103" s="675"/>
      <c r="E103" s="675"/>
      <c r="F103" s="675"/>
      <c r="G103" s="675"/>
      <c r="H103" s="675"/>
      <c r="I103" s="675"/>
    </row>
    <row r="104" spans="1:9" s="204" customFormat="1" ht="21.75" customHeight="1">
      <c r="A104" s="168"/>
      <c r="B104" s="202" t="s">
        <v>114</v>
      </c>
      <c r="C104" s="675" t="str">
        <f>IF(F7="",IF(B11="","",B11),CONCATENATE(F7,"; ",B11))</f>
        <v>biuro@stowarzyszenienarew.org.pl; inspektor@stowarzyszenienarew.org.pl</v>
      </c>
      <c r="D104" s="675"/>
      <c r="E104" s="675"/>
      <c r="F104" s="675"/>
      <c r="G104" s="675"/>
      <c r="H104" s="675"/>
      <c r="I104" s="675"/>
    </row>
    <row r="105" spans="1:9" s="136" customFormat="1" ht="36" customHeight="1">
      <c r="A105" s="223"/>
      <c r="B105" s="676" t="s">
        <v>280</v>
      </c>
      <c r="C105" s="676"/>
      <c r="D105" s="676"/>
      <c r="E105" s="676"/>
      <c r="F105" s="676"/>
      <c r="G105" s="676"/>
      <c r="H105" s="676"/>
      <c r="I105" s="676"/>
    </row>
    <row r="106" spans="1:9" s="136" customFormat="1" ht="78" customHeight="1">
      <c r="A106" s="205"/>
      <c r="B106" s="665" t="s">
        <v>346</v>
      </c>
      <c r="C106" s="669"/>
      <c r="D106" s="669"/>
      <c r="E106" s="670"/>
      <c r="F106" s="661" t="s">
        <v>347</v>
      </c>
      <c r="G106" s="662"/>
      <c r="H106" s="662"/>
      <c r="I106" s="663"/>
    </row>
    <row r="107" spans="1:9" s="204" customFormat="1" ht="12.75" customHeight="1">
      <c r="A107" s="206"/>
      <c r="B107" s="664" t="s">
        <v>348</v>
      </c>
      <c r="C107" s="664"/>
      <c r="D107" s="664"/>
      <c r="E107" s="664"/>
      <c r="F107" s="671" t="s">
        <v>457</v>
      </c>
      <c r="G107" s="671"/>
      <c r="H107" s="671"/>
      <c r="I107" s="671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50" zoomScaleNormal="115" zoomScaleSheetLayoutView="100" zoomScalePageLayoutView="145" workbookViewId="0">
      <selection activeCell="B32" sqref="B32:I32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1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5" customHeight="1">
      <c r="A1" s="698" t="s">
        <v>283</v>
      </c>
      <c r="B1" s="698"/>
      <c r="C1" s="698"/>
      <c r="D1" s="698"/>
      <c r="E1" s="698"/>
      <c r="F1" s="698"/>
      <c r="G1" s="698"/>
      <c r="H1" s="698"/>
      <c r="I1" s="698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99" t="s">
        <v>482</v>
      </c>
      <c r="C3" s="700"/>
      <c r="D3" s="700"/>
      <c r="E3" s="700"/>
      <c r="F3" s="700"/>
      <c r="G3" s="700"/>
      <c r="H3" s="700"/>
      <c r="I3" s="700"/>
    </row>
    <row r="4" spans="1:11" s="136" customFormat="1" ht="15" customHeight="1">
      <c r="A4" s="133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24.75" customHeight="1">
      <c r="A5" s="251"/>
      <c r="B5" s="956" t="s">
        <v>528</v>
      </c>
      <c r="C5" s="956"/>
      <c r="D5" s="956"/>
      <c r="E5" s="199" t="s">
        <v>338</v>
      </c>
      <c r="F5" s="693" t="s">
        <v>540</v>
      </c>
      <c r="G5" s="693"/>
      <c r="H5" s="693"/>
      <c r="I5" s="693"/>
    </row>
    <row r="6" spans="1:11" s="136" customFormat="1" ht="3.95" customHeight="1">
      <c r="A6" s="251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5" customHeight="1">
      <c r="A7" s="133" t="s">
        <v>113</v>
      </c>
      <c r="B7" s="677" t="s">
        <v>339</v>
      </c>
      <c r="C7" s="677"/>
      <c r="D7" s="677"/>
      <c r="E7" s="677"/>
      <c r="F7" s="694" t="s">
        <v>530</v>
      </c>
      <c r="G7" s="694"/>
      <c r="H7" s="694"/>
      <c r="I7" s="694"/>
    </row>
    <row r="8" spans="1:11" s="136" customFormat="1" ht="15.95" customHeight="1">
      <c r="A8" s="251"/>
      <c r="B8" s="681" t="s">
        <v>340</v>
      </c>
      <c r="C8" s="681"/>
      <c r="D8" s="681"/>
      <c r="E8" s="687" t="s">
        <v>532</v>
      </c>
      <c r="F8" s="687"/>
      <c r="G8" s="687"/>
      <c r="H8" s="687"/>
      <c r="I8" s="687"/>
    </row>
    <row r="9" spans="1:11" s="136" customFormat="1" ht="3.95" customHeight="1">
      <c r="A9" s="251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5" customHeight="1">
      <c r="A10" s="133" t="s">
        <v>114</v>
      </c>
      <c r="B10" s="658" t="s">
        <v>341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33"/>
      <c r="B11" s="687" t="s">
        <v>531</v>
      </c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33"/>
      <c r="B12" s="681" t="s">
        <v>404</v>
      </c>
      <c r="C12" s="681"/>
      <c r="D12" s="681"/>
      <c r="E12" s="681"/>
      <c r="F12" s="681"/>
      <c r="G12" s="681"/>
      <c r="H12" s="681"/>
      <c r="I12" s="681"/>
    </row>
    <row r="13" spans="1:11" s="136" customFormat="1" ht="114.95" customHeight="1">
      <c r="A13" s="133" t="s">
        <v>115</v>
      </c>
      <c r="B13" s="658" t="s">
        <v>495</v>
      </c>
      <c r="C13" s="658"/>
      <c r="D13" s="658"/>
      <c r="E13" s="658"/>
      <c r="F13" s="658"/>
      <c r="G13" s="658"/>
      <c r="H13" s="658"/>
      <c r="I13" s="658"/>
    </row>
    <row r="14" spans="1:11" s="136" customFormat="1">
      <c r="A14" s="133" t="s">
        <v>148</v>
      </c>
      <c r="B14" s="696" t="s">
        <v>483</v>
      </c>
      <c r="C14" s="696"/>
      <c r="D14" s="696"/>
      <c r="E14" s="696"/>
      <c r="F14" s="696"/>
      <c r="G14" s="696"/>
      <c r="H14" s="696"/>
      <c r="I14" s="696"/>
    </row>
    <row r="15" spans="1:11" s="123" customFormat="1" ht="55.7" customHeight="1">
      <c r="A15" s="134" t="s">
        <v>157</v>
      </c>
      <c r="B15" s="658" t="s">
        <v>486</v>
      </c>
      <c r="C15" s="658"/>
      <c r="D15" s="658"/>
      <c r="E15" s="658"/>
      <c r="F15" s="658"/>
      <c r="G15" s="658"/>
      <c r="H15" s="658"/>
      <c r="I15" s="658"/>
      <c r="J15" s="135"/>
      <c r="K15" s="124"/>
    </row>
    <row r="16" spans="1:11" s="123" customFormat="1" ht="129" customHeight="1">
      <c r="A16" s="134" t="s">
        <v>216</v>
      </c>
      <c r="B16" s="658" t="s">
        <v>494</v>
      </c>
      <c r="C16" s="658"/>
      <c r="D16" s="658"/>
      <c r="E16" s="658"/>
      <c r="F16" s="658"/>
      <c r="G16" s="658"/>
      <c r="H16" s="658"/>
      <c r="I16" s="658"/>
      <c r="J16" s="135"/>
      <c r="K16" s="124"/>
    </row>
    <row r="17" spans="1:11" s="123" customFormat="1" ht="24.6" customHeight="1">
      <c r="A17" s="134" t="s">
        <v>227</v>
      </c>
      <c r="B17" s="681" t="s">
        <v>460</v>
      </c>
      <c r="C17" s="681"/>
      <c r="D17" s="681"/>
      <c r="E17" s="681"/>
      <c r="F17" s="681"/>
      <c r="G17" s="681"/>
      <c r="H17" s="681"/>
      <c r="I17" s="681"/>
      <c r="J17" s="135"/>
      <c r="K17" s="124"/>
    </row>
    <row r="18" spans="1:11" s="123" customFormat="1" ht="22.5" customHeight="1">
      <c r="A18" s="134" t="s">
        <v>370</v>
      </c>
      <c r="B18" s="658" t="s">
        <v>461</v>
      </c>
      <c r="C18" s="658"/>
      <c r="D18" s="658"/>
      <c r="E18" s="658"/>
      <c r="F18" s="658"/>
      <c r="G18" s="658"/>
      <c r="H18" s="658"/>
      <c r="I18" s="658"/>
      <c r="J18" s="135"/>
      <c r="K18" s="124"/>
    </row>
    <row r="19" spans="1:11" s="123" customFormat="1" ht="12" customHeight="1">
      <c r="A19" s="134" t="s">
        <v>371</v>
      </c>
      <c r="B19" s="658" t="s">
        <v>484</v>
      </c>
      <c r="C19" s="658"/>
      <c r="D19" s="658"/>
      <c r="E19" s="658"/>
      <c r="F19" s="658"/>
      <c r="G19" s="658"/>
      <c r="H19" s="658"/>
      <c r="I19" s="658"/>
      <c r="J19" s="135"/>
      <c r="K19" s="124"/>
    </row>
    <row r="20" spans="1:11" s="123" customFormat="1" ht="14.45" customHeight="1">
      <c r="A20" s="134"/>
      <c r="B20" s="166"/>
      <c r="C20" s="166"/>
      <c r="D20" s="166"/>
      <c r="E20" s="166"/>
      <c r="F20" s="166"/>
      <c r="G20" s="166"/>
      <c r="H20" s="166"/>
      <c r="I20" s="166"/>
      <c r="J20" s="135"/>
      <c r="K20" s="124"/>
    </row>
    <row r="21" spans="1:11" s="207" customFormat="1" ht="12.6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11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11" s="136" customFormat="1" ht="15" customHeight="1">
      <c r="A23" s="228"/>
      <c r="B23" s="695" t="s">
        <v>462</v>
      </c>
      <c r="C23" s="695"/>
      <c r="D23" s="695"/>
      <c r="E23" s="695"/>
      <c r="F23" s="695"/>
      <c r="G23" s="695"/>
      <c r="H23" s="695"/>
      <c r="I23" s="695"/>
    </row>
    <row r="24" spans="1:11" s="136" customFormat="1" ht="15" customHeight="1">
      <c r="A24" s="202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11" s="136" customFormat="1" ht="15.95" customHeight="1">
      <c r="A25" s="252"/>
      <c r="B25" s="693" t="s">
        <v>533</v>
      </c>
      <c r="C25" s="693"/>
      <c r="D25" s="693"/>
      <c r="E25" s="199" t="s">
        <v>338</v>
      </c>
      <c r="F25" s="693" t="s">
        <v>539</v>
      </c>
      <c r="G25" s="693"/>
      <c r="H25" s="693"/>
      <c r="I25" s="693"/>
    </row>
    <row r="26" spans="1:11" s="136" customFormat="1" ht="3.95" customHeight="1">
      <c r="A26" s="252"/>
      <c r="B26" s="224"/>
      <c r="C26" s="224"/>
      <c r="D26" s="224"/>
      <c r="E26" s="199"/>
      <c r="F26" s="225"/>
      <c r="G26" s="225"/>
      <c r="H26" s="225"/>
      <c r="I26" s="225"/>
    </row>
    <row r="27" spans="1:11" s="136" customFormat="1" ht="15.95" customHeight="1">
      <c r="A27" s="202" t="s">
        <v>113</v>
      </c>
      <c r="B27" s="677" t="s">
        <v>339</v>
      </c>
      <c r="C27" s="677"/>
      <c r="D27" s="677"/>
      <c r="E27" s="677"/>
      <c r="F27" s="694" t="s">
        <v>534</v>
      </c>
      <c r="G27" s="694"/>
      <c r="H27" s="694"/>
      <c r="I27" s="694"/>
    </row>
    <row r="28" spans="1:11" s="136" customFormat="1" ht="15.95" customHeight="1">
      <c r="A28" s="252"/>
      <c r="B28" s="681" t="s">
        <v>340</v>
      </c>
      <c r="C28" s="681"/>
      <c r="D28" s="681"/>
      <c r="E28" s="687" t="s">
        <v>541</v>
      </c>
      <c r="F28" s="687"/>
      <c r="G28" s="687"/>
      <c r="H28" s="687"/>
      <c r="I28" s="687"/>
    </row>
    <row r="29" spans="1:11" s="136" customFormat="1" ht="3.95" customHeight="1">
      <c r="A29" s="252"/>
      <c r="B29" s="226"/>
      <c r="C29" s="226"/>
      <c r="D29" s="226"/>
      <c r="E29" s="226"/>
      <c r="F29" s="226"/>
      <c r="G29" s="226"/>
      <c r="H29" s="226"/>
      <c r="I29" s="226"/>
    </row>
    <row r="30" spans="1:11" s="136" customFormat="1" ht="21.95" customHeight="1">
      <c r="A30" s="133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11" s="136" customFormat="1" ht="15" customHeight="1">
      <c r="A31" s="133"/>
      <c r="B31" s="689" t="s">
        <v>536</v>
      </c>
      <c r="C31" s="689"/>
      <c r="D31" s="689"/>
      <c r="E31" s="689"/>
      <c r="F31" s="689"/>
      <c r="G31" s="689"/>
      <c r="H31" s="689"/>
      <c r="I31" s="689"/>
    </row>
    <row r="32" spans="1:11" s="136" customFormat="1" ht="18.75" customHeight="1">
      <c r="A32" s="133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86.45" customHeight="1">
      <c r="A33" s="133" t="s">
        <v>115</v>
      </c>
      <c r="B33" s="658" t="s">
        <v>521</v>
      </c>
      <c r="C33" s="658"/>
      <c r="D33" s="658"/>
      <c r="E33" s="658"/>
      <c r="F33" s="658"/>
      <c r="G33" s="658"/>
      <c r="H33" s="658"/>
      <c r="I33" s="658"/>
    </row>
    <row r="34" spans="1:11" s="136" customFormat="1" ht="12.6" customHeight="1">
      <c r="A34" s="133" t="s">
        <v>148</v>
      </c>
      <c r="B34" s="696" t="s">
        <v>483</v>
      </c>
      <c r="C34" s="696"/>
      <c r="D34" s="696"/>
      <c r="E34" s="696"/>
      <c r="F34" s="696"/>
      <c r="G34" s="696"/>
      <c r="H34" s="696"/>
      <c r="I34" s="696"/>
    </row>
    <row r="35" spans="1:11" s="123" customFormat="1" ht="57.6" customHeight="1">
      <c r="A35" s="134" t="s">
        <v>157</v>
      </c>
      <c r="B35" s="658" t="s">
        <v>486</v>
      </c>
      <c r="C35" s="658"/>
      <c r="D35" s="658"/>
      <c r="E35" s="658"/>
      <c r="F35" s="658"/>
      <c r="G35" s="658"/>
      <c r="H35" s="658"/>
      <c r="I35" s="658"/>
      <c r="J35" s="135"/>
      <c r="K35" s="124"/>
    </row>
    <row r="36" spans="1:11" s="123" customFormat="1" ht="133.5" customHeight="1">
      <c r="A36" s="134" t="s">
        <v>216</v>
      </c>
      <c r="B36" s="658" t="s">
        <v>491</v>
      </c>
      <c r="C36" s="658"/>
      <c r="D36" s="658"/>
      <c r="E36" s="658"/>
      <c r="F36" s="658"/>
      <c r="G36" s="658"/>
      <c r="H36" s="658"/>
      <c r="I36" s="658"/>
      <c r="J36" s="135"/>
      <c r="K36" s="124"/>
    </row>
    <row r="37" spans="1:11" s="123" customFormat="1" ht="27" customHeight="1">
      <c r="A37" s="134" t="s">
        <v>227</v>
      </c>
      <c r="B37" s="658" t="s">
        <v>460</v>
      </c>
      <c r="C37" s="658"/>
      <c r="D37" s="658"/>
      <c r="E37" s="658"/>
      <c r="F37" s="658"/>
      <c r="G37" s="658"/>
      <c r="H37" s="658"/>
      <c r="I37" s="658"/>
      <c r="J37" s="135"/>
      <c r="K37" s="124"/>
    </row>
    <row r="38" spans="1:11" s="123" customFormat="1" ht="21" customHeight="1">
      <c r="A38" s="134" t="s">
        <v>370</v>
      </c>
      <c r="B38" s="658" t="s">
        <v>461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21" customHeight="1">
      <c r="A39" s="134" t="s">
        <v>371</v>
      </c>
      <c r="B39" s="658" t="s">
        <v>485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17.100000000000001" customHeight="1">
      <c r="A40" s="134"/>
      <c r="B40" s="696" t="s">
        <v>381</v>
      </c>
      <c r="C40" s="696"/>
      <c r="D40" s="696"/>
      <c r="E40" s="697" t="str">
        <f>IF(B5="","",B5)</f>
        <v>Stowarzyszenie N.A.R.E.W. - Narwiańska Akcja Rozwoju Ekonomicznego Wsi</v>
      </c>
      <c r="F40" s="697"/>
      <c r="G40" s="697"/>
      <c r="H40" s="697"/>
      <c r="I40" s="697"/>
      <c r="J40" s="135"/>
      <c r="K40" s="124"/>
    </row>
    <row r="41" spans="1:11" s="123" customFormat="1" ht="17.45" customHeight="1">
      <c r="A41" s="134"/>
      <c r="B41" s="166"/>
      <c r="C41" s="166"/>
      <c r="D41" s="166"/>
      <c r="E41" s="166"/>
      <c r="F41" s="166"/>
      <c r="G41" s="166"/>
      <c r="H41" s="166"/>
      <c r="I41" s="166"/>
      <c r="J41" s="135"/>
      <c r="K41" s="124"/>
    </row>
    <row r="42" spans="1:11" ht="11.85" customHeight="1">
      <c r="A42" s="691" t="s">
        <v>373</v>
      </c>
      <c r="B42" s="691"/>
      <c r="C42" s="691"/>
      <c r="D42" s="691"/>
      <c r="E42" s="691"/>
      <c r="F42" s="691"/>
      <c r="G42" s="691"/>
      <c r="H42" s="691"/>
      <c r="I42" s="691"/>
      <c r="J42" s="208"/>
      <c r="K42" s="208"/>
    </row>
    <row r="43" spans="1:11" s="136" customFormat="1" ht="21" customHeight="1">
      <c r="A43" s="223"/>
      <c r="B43" s="681" t="s">
        <v>463</v>
      </c>
      <c r="C43" s="681"/>
      <c r="D43" s="681"/>
      <c r="E43" s="681"/>
      <c r="F43" s="681"/>
      <c r="G43" s="681"/>
      <c r="H43" s="681"/>
      <c r="I43" s="681"/>
    </row>
    <row r="44" spans="1:11" s="136" customFormat="1" ht="22.35" customHeight="1">
      <c r="A44" s="166" t="s">
        <v>116</v>
      </c>
      <c r="B44" s="658" t="s">
        <v>276</v>
      </c>
      <c r="C44" s="658"/>
      <c r="D44" s="658"/>
      <c r="E44" s="658"/>
      <c r="F44" s="658"/>
      <c r="G44" s="658"/>
      <c r="H44" s="658"/>
      <c r="I44" s="658"/>
    </row>
    <row r="45" spans="1:11" s="136" customFormat="1" ht="22.35" customHeight="1">
      <c r="A45" s="166" t="s">
        <v>113</v>
      </c>
      <c r="B45" s="658" t="s">
        <v>299</v>
      </c>
      <c r="C45" s="658"/>
      <c r="D45" s="658"/>
      <c r="E45" s="658"/>
      <c r="F45" s="658"/>
      <c r="G45" s="658"/>
      <c r="H45" s="658"/>
      <c r="I45" s="658"/>
    </row>
    <row r="46" spans="1:11" s="136" customFormat="1" ht="32.450000000000003" customHeight="1">
      <c r="A46" s="166" t="s">
        <v>114</v>
      </c>
      <c r="B46" s="658" t="s">
        <v>492</v>
      </c>
      <c r="C46" s="658"/>
      <c r="D46" s="658"/>
      <c r="E46" s="658"/>
      <c r="F46" s="658"/>
      <c r="G46" s="658"/>
      <c r="H46" s="658"/>
      <c r="I46" s="658"/>
    </row>
    <row r="47" spans="1:11" s="136" customFormat="1" ht="80.849999999999994" customHeight="1">
      <c r="A47" s="166" t="s">
        <v>115</v>
      </c>
      <c r="B47" s="658" t="s">
        <v>522</v>
      </c>
      <c r="C47" s="658"/>
      <c r="D47" s="658"/>
      <c r="E47" s="658"/>
      <c r="F47" s="658"/>
      <c r="G47" s="658"/>
      <c r="H47" s="658"/>
      <c r="I47" s="658"/>
    </row>
    <row r="48" spans="1:11" s="136" customFormat="1">
      <c r="A48" s="134" t="s">
        <v>148</v>
      </c>
      <c r="B48" s="658" t="s">
        <v>483</v>
      </c>
      <c r="C48" s="658"/>
      <c r="D48" s="658"/>
      <c r="E48" s="658"/>
      <c r="F48" s="658"/>
      <c r="G48" s="658"/>
      <c r="H48" s="658"/>
      <c r="I48" s="658"/>
    </row>
    <row r="49" spans="1:11" s="123" customFormat="1" ht="55.35" customHeight="1">
      <c r="A49" s="134" t="s">
        <v>157</v>
      </c>
      <c r="B49" s="658" t="s">
        <v>486</v>
      </c>
      <c r="C49" s="658"/>
      <c r="D49" s="658"/>
      <c r="E49" s="658"/>
      <c r="F49" s="658"/>
      <c r="G49" s="658"/>
      <c r="H49" s="658"/>
      <c r="I49" s="658"/>
      <c r="J49" s="135"/>
      <c r="K49" s="124"/>
    </row>
    <row r="50" spans="1:11" s="123" customFormat="1" ht="134.44999999999999" customHeight="1">
      <c r="A50" s="134" t="s">
        <v>216</v>
      </c>
      <c r="B50" s="658" t="s">
        <v>493</v>
      </c>
      <c r="C50" s="658"/>
      <c r="D50" s="658"/>
      <c r="E50" s="658"/>
      <c r="F50" s="658"/>
      <c r="G50" s="658"/>
      <c r="H50" s="658"/>
      <c r="I50" s="658"/>
      <c r="J50" s="135"/>
      <c r="K50" s="124"/>
    </row>
    <row r="51" spans="1:11" s="123" customFormat="1" ht="23.25" customHeight="1">
      <c r="A51" s="134" t="s">
        <v>227</v>
      </c>
      <c r="B51" s="658" t="s">
        <v>460</v>
      </c>
      <c r="C51" s="658"/>
      <c r="D51" s="658"/>
      <c r="E51" s="658"/>
      <c r="F51" s="658"/>
      <c r="G51" s="658"/>
      <c r="H51" s="658"/>
      <c r="I51" s="658"/>
      <c r="J51" s="135"/>
      <c r="K51" s="124"/>
    </row>
    <row r="52" spans="1:11" s="123" customFormat="1" ht="24" customHeight="1">
      <c r="A52" s="134" t="s">
        <v>370</v>
      </c>
      <c r="B52" s="658" t="s">
        <v>461</v>
      </c>
      <c r="C52" s="658"/>
      <c r="D52" s="658"/>
      <c r="E52" s="658"/>
      <c r="F52" s="658"/>
      <c r="G52" s="658"/>
      <c r="H52" s="658"/>
      <c r="I52" s="658"/>
      <c r="J52" s="135"/>
      <c r="K52" s="124"/>
    </row>
    <row r="53" spans="1:11" s="123" customFormat="1">
      <c r="A53" s="134" t="s">
        <v>371</v>
      </c>
      <c r="B53" s="658" t="s">
        <v>481</v>
      </c>
      <c r="C53" s="658"/>
      <c r="D53" s="658"/>
      <c r="E53" s="658"/>
      <c r="F53" s="658"/>
      <c r="G53" s="658"/>
      <c r="H53" s="658"/>
      <c r="I53" s="658"/>
      <c r="J53" s="135"/>
      <c r="K53" s="124"/>
    </row>
    <row r="54" spans="1:11" s="123" customFormat="1">
      <c r="A54" s="134"/>
      <c r="B54" s="696" t="s">
        <v>464</v>
      </c>
      <c r="C54" s="696"/>
      <c r="D54" s="696"/>
      <c r="E54" s="166"/>
      <c r="F54" s="166"/>
      <c r="G54" s="166"/>
      <c r="H54" s="166"/>
      <c r="I54" s="166"/>
      <c r="J54" s="135"/>
      <c r="K54" s="124"/>
    </row>
    <row r="55" spans="1:11" s="123" customFormat="1">
      <c r="A55" s="134"/>
      <c r="B55" s="658" t="s">
        <v>381</v>
      </c>
      <c r="C55" s="658"/>
      <c r="D55" s="658"/>
      <c r="E55" s="697" t="str">
        <f>IF(B5="","",B5)</f>
        <v>Stowarzyszenie N.A.R.E.W. - Narwiańska Akcja Rozwoju Ekonomicznego Wsi</v>
      </c>
      <c r="F55" s="697"/>
      <c r="G55" s="697"/>
      <c r="H55" s="697"/>
      <c r="I55" s="697"/>
      <c r="J55" s="135"/>
      <c r="K55" s="124"/>
    </row>
    <row r="56" spans="1:11" s="123" customFormat="1">
      <c r="A56" s="134"/>
      <c r="B56" s="658" t="s">
        <v>380</v>
      </c>
      <c r="C56" s="658"/>
      <c r="D56" s="658"/>
      <c r="E56" s="697" t="str">
        <f>IF(B25="","",B25)</f>
        <v>Podlaskiego</v>
      </c>
      <c r="F56" s="697"/>
      <c r="G56" s="697"/>
      <c r="H56" s="697"/>
      <c r="I56" s="697"/>
      <c r="J56" s="135"/>
      <c r="K56" s="124"/>
    </row>
    <row r="57" spans="1:11" s="123" customFormat="1">
      <c r="A57" s="134"/>
      <c r="J57" s="135"/>
      <c r="K57" s="124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topLeftCell="A69" zoomScale="115" zoomScaleNormal="115" zoomScaleSheetLayoutView="115" zoomScalePageLayoutView="145" workbookViewId="0">
      <selection activeCell="B54" sqref="B54:I54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ht="15.95" customHeight="1">
      <c r="I1" s="209" t="s">
        <v>145</v>
      </c>
    </row>
    <row r="2" spans="1:11" s="136" customFormat="1" ht="57" customHeight="1">
      <c r="A2" s="711" t="s">
        <v>302</v>
      </c>
      <c r="B2" s="711"/>
      <c r="C2" s="711"/>
      <c r="D2" s="711"/>
      <c r="E2" s="711"/>
      <c r="F2" s="711"/>
      <c r="G2" s="711"/>
      <c r="H2" s="711"/>
      <c r="I2" s="711"/>
      <c r="J2" s="198"/>
      <c r="K2" s="198"/>
    </row>
    <row r="3" spans="1:11" s="136" customFormat="1" ht="3" customHeight="1">
      <c r="A3" s="243"/>
      <c r="B3" s="243"/>
      <c r="C3" s="243"/>
      <c r="D3" s="243"/>
      <c r="E3" s="243"/>
      <c r="F3" s="243"/>
      <c r="G3" s="243"/>
      <c r="H3" s="243"/>
      <c r="I3" s="243"/>
      <c r="J3" s="198"/>
      <c r="K3" s="198"/>
    </row>
    <row r="4" spans="1:11" s="136" customFormat="1" ht="39.950000000000003" customHeight="1">
      <c r="A4" s="607"/>
      <c r="B4" s="607"/>
      <c r="C4" s="607"/>
      <c r="D4" s="607"/>
      <c r="E4" s="607"/>
      <c r="F4" s="607"/>
      <c r="G4" s="607"/>
      <c r="H4" s="607"/>
      <c r="I4" s="607"/>
      <c r="J4" s="198"/>
      <c r="K4" s="198"/>
    </row>
    <row r="5" spans="1:11" s="136" customFormat="1" ht="5.45" customHeight="1">
      <c r="A5" s="607"/>
      <c r="B5" s="607"/>
      <c r="C5" s="607"/>
      <c r="D5" s="607"/>
      <c r="E5" s="607"/>
      <c r="F5" s="607"/>
      <c r="G5" s="607"/>
      <c r="H5" s="607"/>
      <c r="I5" s="607"/>
      <c r="J5" s="198"/>
      <c r="K5" s="198"/>
    </row>
    <row r="6" spans="1:11" s="136" customFormat="1" ht="20.100000000000001" customHeight="1">
      <c r="A6" s="708" t="s">
        <v>451</v>
      </c>
      <c r="B6" s="708"/>
      <c r="C6" s="708"/>
      <c r="D6" s="708"/>
      <c r="E6" s="708"/>
      <c r="F6" s="708"/>
      <c r="G6" s="708"/>
      <c r="H6" s="708"/>
      <c r="I6" s="708"/>
      <c r="J6" s="198"/>
      <c r="K6" s="198"/>
    </row>
    <row r="7" spans="1:11" s="136" customFormat="1" ht="17.100000000000001" customHeight="1">
      <c r="A7" s="712" t="s">
        <v>377</v>
      </c>
      <c r="B7" s="712"/>
      <c r="C7" s="712"/>
      <c r="D7" s="712"/>
      <c r="E7" s="712"/>
      <c r="F7" s="712"/>
      <c r="G7" s="712"/>
      <c r="H7" s="712"/>
      <c r="I7" s="712"/>
      <c r="J7" s="198"/>
      <c r="K7" s="198"/>
    </row>
    <row r="8" spans="1:11" s="136" customFormat="1" ht="15" customHeight="1">
      <c r="A8" s="707" t="s">
        <v>402</v>
      </c>
      <c r="B8" s="707"/>
      <c r="C8" s="707"/>
      <c r="D8" s="707"/>
      <c r="E8" s="707"/>
      <c r="F8" s="707"/>
      <c r="G8" s="707"/>
      <c r="H8" s="707"/>
      <c r="I8" s="707"/>
      <c r="J8" s="198"/>
      <c r="K8" s="198"/>
    </row>
    <row r="9" spans="1:11" s="136" customFormat="1" ht="39.950000000000003" customHeight="1">
      <c r="A9" s="607"/>
      <c r="B9" s="607"/>
      <c r="C9" s="607"/>
      <c r="D9" s="607"/>
      <c r="E9" s="607"/>
      <c r="F9" s="607"/>
      <c r="G9" s="607"/>
      <c r="H9" s="607"/>
      <c r="I9" s="607"/>
      <c r="J9" s="198"/>
      <c r="K9" s="198"/>
    </row>
    <row r="10" spans="1:11" s="136" customFormat="1" ht="3.6" customHeight="1">
      <c r="A10" s="607"/>
      <c r="B10" s="607"/>
      <c r="C10" s="607"/>
      <c r="D10" s="607"/>
      <c r="E10" s="607"/>
      <c r="F10" s="607"/>
      <c r="G10" s="607"/>
      <c r="H10" s="607"/>
      <c r="I10" s="607"/>
      <c r="J10" s="198"/>
      <c r="K10" s="198"/>
    </row>
    <row r="11" spans="1:11" s="136" customFormat="1" ht="15.6" customHeight="1">
      <c r="A11" s="706" t="s">
        <v>46</v>
      </c>
      <c r="B11" s="706"/>
      <c r="C11" s="706"/>
      <c r="D11" s="706"/>
      <c r="E11" s="706"/>
      <c r="F11" s="706"/>
      <c r="G11" s="706"/>
      <c r="H11" s="706"/>
      <c r="I11" s="706"/>
      <c r="J11" s="198"/>
      <c r="K11" s="198"/>
    </row>
    <row r="12" spans="1:11" s="136" customFormat="1" ht="14.1" customHeight="1">
      <c r="A12" s="707" t="s">
        <v>39</v>
      </c>
      <c r="B12" s="707"/>
      <c r="C12" s="707"/>
      <c r="D12" s="707"/>
      <c r="E12" s="707"/>
      <c r="F12" s="707"/>
      <c r="G12" s="707"/>
      <c r="H12" s="707"/>
      <c r="I12" s="707"/>
      <c r="J12" s="198"/>
      <c r="K12" s="198"/>
    </row>
    <row r="13" spans="1:11" s="136" customFormat="1" ht="20.100000000000001" customHeight="1">
      <c r="A13" s="607"/>
      <c r="B13" s="607"/>
      <c r="C13" s="607"/>
      <c r="D13" s="607"/>
      <c r="E13" s="607"/>
      <c r="F13" s="607"/>
      <c r="G13" s="607"/>
      <c r="H13" s="607"/>
      <c r="I13" s="607"/>
      <c r="J13" s="198"/>
      <c r="K13" s="198"/>
    </row>
    <row r="14" spans="1:11" s="136" customFormat="1" ht="9.9499999999999993" customHeight="1">
      <c r="A14" s="607"/>
      <c r="B14" s="607"/>
      <c r="C14" s="607"/>
      <c r="D14" s="607"/>
      <c r="E14" s="607"/>
      <c r="F14" s="607"/>
      <c r="G14" s="607"/>
      <c r="H14" s="607"/>
      <c r="I14" s="607"/>
      <c r="J14" s="198"/>
      <c r="K14" s="198"/>
    </row>
    <row r="15" spans="1:11" s="136" customFormat="1" ht="9.9499999999999993" customHeight="1">
      <c r="A15" s="708" t="s">
        <v>288</v>
      </c>
      <c r="B15" s="708"/>
      <c r="C15" s="708"/>
      <c r="D15" s="708"/>
      <c r="E15" s="708"/>
      <c r="F15" s="708"/>
      <c r="G15" s="708"/>
      <c r="H15" s="708"/>
      <c r="I15" s="708"/>
      <c r="J15" s="198"/>
      <c r="K15" s="198"/>
    </row>
    <row r="16" spans="1:11" ht="17.100000000000001" customHeight="1">
      <c r="A16" s="709" t="s">
        <v>173</v>
      </c>
      <c r="B16" s="709"/>
      <c r="C16" s="709"/>
      <c r="D16" s="709"/>
      <c r="E16" s="709"/>
      <c r="F16" s="709"/>
      <c r="G16" s="709"/>
      <c r="H16" s="709"/>
      <c r="I16" s="709"/>
      <c r="J16" s="208"/>
      <c r="K16" s="208"/>
    </row>
    <row r="17" spans="1:11" s="136" customFormat="1" ht="39.950000000000003" customHeight="1">
      <c r="A17" s="607"/>
      <c r="B17" s="607"/>
      <c r="C17" s="607"/>
      <c r="D17" s="607"/>
      <c r="E17" s="607"/>
      <c r="F17" s="607"/>
      <c r="G17" s="607"/>
      <c r="H17" s="607"/>
      <c r="I17" s="607"/>
      <c r="J17" s="198"/>
      <c r="K17" s="198"/>
    </row>
    <row r="18" spans="1:11" s="136" customFormat="1" ht="9.9499999999999993" customHeight="1">
      <c r="A18" s="607"/>
      <c r="B18" s="607"/>
      <c r="C18" s="607"/>
      <c r="D18" s="607"/>
      <c r="E18" s="607"/>
      <c r="F18" s="607"/>
      <c r="G18" s="607"/>
      <c r="H18" s="607"/>
      <c r="I18" s="607"/>
      <c r="J18" s="198"/>
      <c r="K18" s="198"/>
    </row>
    <row r="19" spans="1:11" s="136" customFormat="1" ht="10.5" customHeight="1">
      <c r="A19" s="706" t="s">
        <v>47</v>
      </c>
      <c r="B19" s="706"/>
      <c r="C19" s="706"/>
      <c r="D19" s="706"/>
      <c r="E19" s="706"/>
      <c r="F19" s="706"/>
      <c r="G19" s="706"/>
      <c r="H19" s="706"/>
      <c r="I19" s="706"/>
      <c r="J19" s="198"/>
      <c r="K19" s="198"/>
    </row>
    <row r="20" spans="1:11" s="205" customFormat="1" ht="33.6" customHeight="1">
      <c r="A20" s="710" t="s">
        <v>400</v>
      </c>
      <c r="B20" s="710"/>
      <c r="C20" s="710"/>
      <c r="D20" s="710"/>
      <c r="E20" s="710"/>
      <c r="F20" s="710"/>
      <c r="G20" s="710"/>
      <c r="H20" s="710"/>
      <c r="I20" s="710"/>
      <c r="J20" s="231"/>
      <c r="K20" s="231"/>
    </row>
    <row r="21" spans="1:11" s="136" customFormat="1" ht="9.9499999999999993" customHeight="1">
      <c r="A21" s="710"/>
      <c r="B21" s="710"/>
      <c r="C21" s="710"/>
      <c r="D21" s="710"/>
      <c r="E21" s="710"/>
      <c r="F21" s="710"/>
      <c r="G21" s="710"/>
      <c r="H21" s="710"/>
      <c r="I21" s="710"/>
      <c r="J21" s="198"/>
      <c r="K21" s="198"/>
    </row>
    <row r="22" spans="1:11" s="136" customFormat="1" ht="54.75" customHeight="1">
      <c r="A22" s="607"/>
      <c r="B22" s="607"/>
      <c r="C22" s="607"/>
      <c r="D22" s="607"/>
      <c r="E22" s="244"/>
      <c r="F22" s="607"/>
      <c r="G22" s="607"/>
      <c r="H22" s="607"/>
      <c r="I22" s="607"/>
      <c r="J22" s="198"/>
      <c r="K22" s="198"/>
    </row>
    <row r="23" spans="1:11" s="136" customFormat="1" ht="39" customHeight="1">
      <c r="A23" s="705" t="s">
        <v>281</v>
      </c>
      <c r="B23" s="705"/>
      <c r="C23" s="705"/>
      <c r="D23" s="705"/>
      <c r="E23" s="244"/>
      <c r="F23" s="705" t="s">
        <v>378</v>
      </c>
      <c r="G23" s="705"/>
      <c r="H23" s="705"/>
      <c r="I23" s="705"/>
      <c r="J23" s="198"/>
      <c r="K23" s="198"/>
    </row>
    <row r="24" spans="1:11" s="136" customFormat="1" ht="16.350000000000001" customHeight="1">
      <c r="A24" s="233"/>
      <c r="B24" s="702" t="s">
        <v>403</v>
      </c>
      <c r="C24" s="703"/>
      <c r="D24" s="703"/>
      <c r="E24" s="703"/>
      <c r="F24" s="233"/>
      <c r="G24" s="233"/>
      <c r="H24" s="233"/>
      <c r="I24" s="233"/>
      <c r="J24" s="198"/>
      <c r="K24" s="198"/>
    </row>
    <row r="25" spans="1:11" s="136" customFormat="1" ht="28.5" customHeight="1">
      <c r="A25" s="698" t="s">
        <v>283</v>
      </c>
      <c r="B25" s="698"/>
      <c r="C25" s="698"/>
      <c r="D25" s="698"/>
      <c r="E25" s="698"/>
      <c r="F25" s="698"/>
      <c r="G25" s="698"/>
      <c r="H25" s="698"/>
      <c r="I25" s="698"/>
      <c r="J25" s="198"/>
      <c r="K25" s="198"/>
    </row>
    <row r="26" spans="1:11" s="136" customFormat="1" ht="15" customHeight="1">
      <c r="A26" s="692" t="s">
        <v>369</v>
      </c>
      <c r="B26" s="692"/>
      <c r="C26" s="692"/>
      <c r="D26" s="692"/>
      <c r="E26" s="692"/>
      <c r="F26" s="692"/>
      <c r="G26" s="692"/>
      <c r="H26" s="692"/>
      <c r="I26" s="692"/>
    </row>
    <row r="27" spans="1:11" s="136" customFormat="1" ht="45" customHeight="1">
      <c r="A27" s="228"/>
      <c r="B27" s="681" t="s">
        <v>489</v>
      </c>
      <c r="C27" s="704"/>
      <c r="D27" s="704"/>
      <c r="E27" s="704"/>
      <c r="F27" s="704"/>
      <c r="G27" s="704"/>
      <c r="H27" s="704"/>
      <c r="I27" s="704"/>
    </row>
    <row r="28" spans="1:11" s="136" customFormat="1" ht="15" customHeight="1">
      <c r="A28" s="226" t="s">
        <v>116</v>
      </c>
      <c r="B28" s="672" t="s">
        <v>395</v>
      </c>
      <c r="C28" s="672"/>
      <c r="D28" s="672"/>
      <c r="E28" s="672"/>
      <c r="F28" s="672"/>
      <c r="G28" s="672"/>
      <c r="H28" s="672"/>
      <c r="I28" s="672"/>
    </row>
    <row r="29" spans="1:11" s="136" customFormat="1" ht="25.5" customHeight="1">
      <c r="A29" s="229"/>
      <c r="B29" s="689" t="s">
        <v>528</v>
      </c>
      <c r="C29" s="689"/>
      <c r="D29" s="689"/>
      <c r="E29" s="199" t="s">
        <v>338</v>
      </c>
      <c r="F29" s="693" t="s">
        <v>540</v>
      </c>
      <c r="G29" s="693"/>
      <c r="H29" s="693"/>
      <c r="I29" s="693"/>
    </row>
    <row r="30" spans="1:11" s="136" customFormat="1" ht="3.95" customHeight="1">
      <c r="A30" s="229"/>
      <c r="B30" s="224"/>
      <c r="C30" s="224"/>
      <c r="D30" s="224"/>
      <c r="E30" s="199"/>
      <c r="F30" s="225"/>
      <c r="G30" s="225"/>
      <c r="H30" s="225"/>
      <c r="I30" s="225"/>
    </row>
    <row r="31" spans="1:11" s="136" customFormat="1" ht="15.95" customHeight="1">
      <c r="A31" s="226" t="s">
        <v>113</v>
      </c>
      <c r="B31" s="677" t="s">
        <v>339</v>
      </c>
      <c r="C31" s="677"/>
      <c r="D31" s="677"/>
      <c r="E31" s="677"/>
      <c r="F31" s="694" t="s">
        <v>530</v>
      </c>
      <c r="G31" s="694"/>
      <c r="H31" s="694"/>
      <c r="I31" s="694"/>
    </row>
    <row r="32" spans="1:11" s="136" customFormat="1" ht="15.95" customHeight="1">
      <c r="A32" s="229"/>
      <c r="B32" s="681" t="s">
        <v>340</v>
      </c>
      <c r="C32" s="681"/>
      <c r="D32" s="681"/>
      <c r="E32" s="687" t="s">
        <v>532</v>
      </c>
      <c r="F32" s="687"/>
      <c r="G32" s="687"/>
      <c r="H32" s="687"/>
      <c r="I32" s="687"/>
    </row>
    <row r="33" spans="1:11" s="136" customFormat="1" ht="3.95" customHeight="1">
      <c r="A33" s="229"/>
      <c r="B33" s="226"/>
      <c r="C33" s="226"/>
      <c r="D33" s="226"/>
      <c r="E33" s="226"/>
      <c r="F33" s="226"/>
      <c r="G33" s="226"/>
      <c r="H33" s="226"/>
      <c r="I33" s="226"/>
    </row>
    <row r="34" spans="1:11" s="136" customFormat="1" ht="21.95" customHeight="1">
      <c r="A34" s="166" t="s">
        <v>114</v>
      </c>
      <c r="B34" s="658" t="s">
        <v>341</v>
      </c>
      <c r="C34" s="658"/>
      <c r="D34" s="658"/>
      <c r="E34" s="658"/>
      <c r="F34" s="658"/>
      <c r="G34" s="658"/>
      <c r="H34" s="658"/>
      <c r="I34" s="658"/>
    </row>
    <row r="35" spans="1:11" s="136" customFormat="1" ht="15" customHeight="1">
      <c r="A35" s="166"/>
      <c r="B35" s="687" t="s">
        <v>531</v>
      </c>
      <c r="C35" s="687"/>
      <c r="D35" s="687"/>
      <c r="E35" s="687"/>
      <c r="F35" s="687"/>
      <c r="G35" s="687"/>
      <c r="H35" s="687"/>
      <c r="I35" s="687"/>
    </row>
    <row r="36" spans="1:11" s="136" customFormat="1" ht="18.75" customHeight="1">
      <c r="A36" s="166"/>
      <c r="B36" s="681" t="s">
        <v>404</v>
      </c>
      <c r="C36" s="681"/>
      <c r="D36" s="681"/>
      <c r="E36" s="681"/>
      <c r="F36" s="681"/>
      <c r="G36" s="681"/>
      <c r="H36" s="681"/>
      <c r="I36" s="681"/>
    </row>
    <row r="37" spans="1:11" s="136" customFormat="1" ht="112.7" customHeight="1">
      <c r="A37" s="166" t="s">
        <v>115</v>
      </c>
      <c r="B37" s="658" t="s">
        <v>488</v>
      </c>
      <c r="C37" s="658"/>
      <c r="D37" s="658"/>
      <c r="E37" s="658"/>
      <c r="F37" s="658"/>
      <c r="G37" s="658"/>
      <c r="H37" s="658"/>
      <c r="I37" s="658"/>
    </row>
    <row r="38" spans="1:11" s="123" customFormat="1" ht="55.35" customHeight="1">
      <c r="A38" s="134" t="s">
        <v>148</v>
      </c>
      <c r="B38" s="658" t="s">
        <v>486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136.5" customHeight="1">
      <c r="A39" s="134" t="s">
        <v>157</v>
      </c>
      <c r="B39" s="658" t="s">
        <v>490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24.6" customHeight="1">
      <c r="A40" s="134" t="s">
        <v>216</v>
      </c>
      <c r="B40" s="658" t="s">
        <v>379</v>
      </c>
      <c r="C40" s="658"/>
      <c r="D40" s="658"/>
      <c r="E40" s="658"/>
      <c r="F40" s="658"/>
      <c r="G40" s="658"/>
      <c r="H40" s="658"/>
      <c r="I40" s="658"/>
      <c r="J40" s="135"/>
      <c r="K40" s="124"/>
    </row>
    <row r="41" spans="1:11" s="123" customFormat="1" ht="22.5" customHeight="1">
      <c r="A41" s="134" t="s">
        <v>227</v>
      </c>
      <c r="B41" s="658" t="s">
        <v>278</v>
      </c>
      <c r="C41" s="658"/>
      <c r="D41" s="658"/>
      <c r="E41" s="658"/>
      <c r="F41" s="658"/>
      <c r="G41" s="658"/>
      <c r="H41" s="658"/>
      <c r="I41" s="658"/>
      <c r="J41" s="135"/>
      <c r="K41" s="124"/>
    </row>
    <row r="42" spans="1:11" s="123" customFormat="1" ht="35.85" customHeight="1">
      <c r="A42" s="134" t="s">
        <v>370</v>
      </c>
      <c r="B42" s="658" t="s">
        <v>401</v>
      </c>
      <c r="C42" s="658"/>
      <c r="D42" s="658"/>
      <c r="E42" s="658"/>
      <c r="F42" s="658"/>
      <c r="G42" s="658"/>
      <c r="H42" s="658"/>
      <c r="I42" s="658"/>
      <c r="J42" s="135"/>
      <c r="K42" s="124"/>
    </row>
    <row r="43" spans="1:11" s="207" customFormat="1" ht="12.6" customHeight="1">
      <c r="A43" s="657" t="s">
        <v>320</v>
      </c>
      <c r="B43" s="657"/>
      <c r="C43" s="657"/>
      <c r="D43" s="657"/>
      <c r="E43" s="657"/>
      <c r="F43" s="657"/>
      <c r="G43" s="657"/>
      <c r="H43" s="657"/>
      <c r="I43" s="657"/>
    </row>
    <row r="44" spans="1:11" s="136" customFormat="1" ht="15" customHeight="1">
      <c r="A44" s="692" t="s">
        <v>349</v>
      </c>
      <c r="B44" s="692"/>
      <c r="C44" s="692"/>
      <c r="D44" s="692"/>
      <c r="E44" s="692"/>
      <c r="F44" s="692"/>
      <c r="G44" s="692"/>
      <c r="H44" s="692"/>
      <c r="I44" s="692"/>
    </row>
    <row r="45" spans="1:11" s="136" customFormat="1" ht="15" customHeight="1">
      <c r="A45" s="228"/>
      <c r="B45" s="695" t="s">
        <v>277</v>
      </c>
      <c r="C45" s="695"/>
      <c r="D45" s="695"/>
      <c r="E45" s="695"/>
      <c r="F45" s="695"/>
      <c r="G45" s="695"/>
      <c r="H45" s="695"/>
      <c r="I45" s="695"/>
    </row>
    <row r="46" spans="1:11" s="136" customFormat="1" ht="15" customHeight="1">
      <c r="A46" s="226" t="s">
        <v>116</v>
      </c>
      <c r="B46" s="701" t="s">
        <v>397</v>
      </c>
      <c r="C46" s="701"/>
      <c r="D46" s="701"/>
      <c r="E46" s="701"/>
      <c r="F46" s="701"/>
      <c r="G46" s="701"/>
      <c r="H46" s="701"/>
      <c r="I46" s="701"/>
    </row>
    <row r="47" spans="1:11" s="136" customFormat="1" ht="15.95" customHeight="1">
      <c r="A47" s="229"/>
      <c r="B47" s="693" t="s">
        <v>533</v>
      </c>
      <c r="C47" s="693"/>
      <c r="D47" s="693"/>
      <c r="E47" s="199" t="s">
        <v>338</v>
      </c>
      <c r="F47" s="693" t="s">
        <v>539</v>
      </c>
      <c r="G47" s="693"/>
      <c r="H47" s="693"/>
      <c r="I47" s="693"/>
    </row>
    <row r="48" spans="1:11" s="136" customFormat="1" ht="3.95" customHeight="1">
      <c r="A48" s="229"/>
      <c r="B48" s="224"/>
      <c r="C48" s="224"/>
      <c r="D48" s="224"/>
      <c r="E48" s="199"/>
      <c r="F48" s="225"/>
      <c r="G48" s="225"/>
      <c r="H48" s="225"/>
      <c r="I48" s="225"/>
    </row>
    <row r="49" spans="1:11" s="136" customFormat="1" ht="15.95" customHeight="1">
      <c r="A49" s="226" t="s">
        <v>113</v>
      </c>
      <c r="B49" s="677" t="s">
        <v>339</v>
      </c>
      <c r="C49" s="677"/>
      <c r="D49" s="677"/>
      <c r="E49" s="677"/>
      <c r="F49" s="694" t="s">
        <v>534</v>
      </c>
      <c r="G49" s="694"/>
      <c r="H49" s="694"/>
      <c r="I49" s="694"/>
    </row>
    <row r="50" spans="1:11" s="136" customFormat="1" ht="15.95" customHeight="1">
      <c r="A50" s="229"/>
      <c r="B50" s="681" t="s">
        <v>340</v>
      </c>
      <c r="C50" s="681"/>
      <c r="D50" s="681"/>
      <c r="E50" s="687" t="s">
        <v>541</v>
      </c>
      <c r="F50" s="687"/>
      <c r="G50" s="687"/>
      <c r="H50" s="687"/>
      <c r="I50" s="687"/>
    </row>
    <row r="51" spans="1:11" s="136" customFormat="1" ht="3.95" customHeight="1">
      <c r="A51" s="229"/>
      <c r="B51" s="226"/>
      <c r="C51" s="226"/>
      <c r="D51" s="226"/>
      <c r="E51" s="226"/>
      <c r="F51" s="226"/>
      <c r="G51" s="226"/>
      <c r="H51" s="226"/>
      <c r="I51" s="226"/>
    </row>
    <row r="52" spans="1:11" s="136" customFormat="1" ht="21.95" customHeight="1">
      <c r="A52" s="166" t="s">
        <v>114</v>
      </c>
      <c r="B52" s="658" t="s">
        <v>341</v>
      </c>
      <c r="C52" s="658"/>
      <c r="D52" s="658"/>
      <c r="E52" s="658"/>
      <c r="F52" s="658"/>
      <c r="G52" s="658"/>
      <c r="H52" s="658"/>
      <c r="I52" s="658"/>
    </row>
    <row r="53" spans="1:11" s="136" customFormat="1" ht="15" customHeight="1">
      <c r="A53" s="166"/>
      <c r="B53" s="689" t="s">
        <v>536</v>
      </c>
      <c r="C53" s="689"/>
      <c r="D53" s="689"/>
      <c r="E53" s="689"/>
      <c r="F53" s="689"/>
      <c r="G53" s="689"/>
      <c r="H53" s="689"/>
      <c r="I53" s="689"/>
    </row>
    <row r="54" spans="1:11" s="136" customFormat="1" ht="18.75" customHeight="1">
      <c r="A54" s="166"/>
      <c r="B54" s="681" t="s">
        <v>351</v>
      </c>
      <c r="C54" s="681"/>
      <c r="D54" s="681"/>
      <c r="E54" s="681"/>
      <c r="F54" s="681"/>
      <c r="G54" s="681"/>
      <c r="H54" s="681"/>
      <c r="I54" s="681"/>
    </row>
    <row r="55" spans="1:11" s="136" customFormat="1" ht="81.599999999999994" customHeight="1">
      <c r="A55" s="166" t="s">
        <v>115</v>
      </c>
      <c r="B55" s="658" t="s">
        <v>523</v>
      </c>
      <c r="C55" s="658"/>
      <c r="D55" s="658"/>
      <c r="E55" s="658"/>
      <c r="F55" s="658"/>
      <c r="G55" s="658"/>
      <c r="H55" s="658"/>
      <c r="I55" s="658"/>
    </row>
    <row r="56" spans="1:11" s="123" customFormat="1" ht="54" customHeight="1">
      <c r="A56" s="134" t="s">
        <v>148</v>
      </c>
      <c r="B56" s="658" t="s">
        <v>486</v>
      </c>
      <c r="C56" s="658"/>
      <c r="D56" s="658"/>
      <c r="E56" s="658"/>
      <c r="F56" s="658"/>
      <c r="G56" s="658"/>
      <c r="H56" s="658"/>
      <c r="I56" s="658"/>
      <c r="J56" s="135"/>
      <c r="K56" s="124"/>
    </row>
    <row r="57" spans="1:11" s="123" customFormat="1" ht="134.25" customHeight="1">
      <c r="A57" s="134" t="s">
        <v>157</v>
      </c>
      <c r="B57" s="658" t="s">
        <v>491</v>
      </c>
      <c r="C57" s="658"/>
      <c r="D57" s="658"/>
      <c r="E57" s="658"/>
      <c r="F57" s="658"/>
      <c r="G57" s="658"/>
      <c r="H57" s="658"/>
      <c r="I57" s="658"/>
      <c r="J57" s="135"/>
      <c r="K57" s="124"/>
    </row>
    <row r="58" spans="1:11" s="123" customFormat="1" ht="28.35" customHeight="1">
      <c r="A58" s="134" t="s">
        <v>216</v>
      </c>
      <c r="B58" s="658" t="s">
        <v>460</v>
      </c>
      <c r="C58" s="658"/>
      <c r="D58" s="658"/>
      <c r="E58" s="658"/>
      <c r="F58" s="658"/>
      <c r="G58" s="658"/>
      <c r="H58" s="658"/>
      <c r="I58" s="658"/>
      <c r="J58" s="135"/>
      <c r="K58" s="124"/>
    </row>
    <row r="59" spans="1:11" s="123" customFormat="1" ht="23.45" customHeight="1">
      <c r="A59" s="134" t="s">
        <v>227</v>
      </c>
      <c r="B59" s="658" t="s">
        <v>461</v>
      </c>
      <c r="C59" s="658"/>
      <c r="D59" s="658"/>
      <c r="E59" s="658"/>
      <c r="F59" s="658"/>
      <c r="G59" s="658"/>
      <c r="H59" s="658"/>
      <c r="I59" s="658"/>
      <c r="J59" s="135"/>
      <c r="K59" s="124"/>
    </row>
    <row r="60" spans="1:11" s="123" customFormat="1" ht="44.85" customHeight="1">
      <c r="A60" s="134" t="s">
        <v>370</v>
      </c>
      <c r="B60" s="658" t="s">
        <v>477</v>
      </c>
      <c r="C60" s="658"/>
      <c r="D60" s="658"/>
      <c r="E60" s="658"/>
      <c r="F60" s="658"/>
      <c r="G60" s="658"/>
      <c r="H60" s="658"/>
      <c r="I60" s="658"/>
      <c r="J60" s="135"/>
      <c r="K60" s="124"/>
    </row>
    <row r="61" spans="1:11" ht="11.85" customHeight="1">
      <c r="A61" s="691" t="s">
        <v>373</v>
      </c>
      <c r="B61" s="691"/>
      <c r="C61" s="691"/>
      <c r="D61" s="691"/>
      <c r="E61" s="691"/>
      <c r="F61" s="691"/>
      <c r="G61" s="691"/>
      <c r="H61" s="691"/>
      <c r="I61" s="691"/>
      <c r="J61" s="208"/>
      <c r="K61" s="208"/>
    </row>
    <row r="62" spans="1:11" s="136" customFormat="1" ht="21" customHeight="1">
      <c r="A62" s="223"/>
      <c r="B62" s="681" t="s">
        <v>463</v>
      </c>
      <c r="C62" s="681"/>
      <c r="D62" s="681"/>
      <c r="E62" s="681"/>
      <c r="F62" s="681"/>
      <c r="G62" s="681"/>
      <c r="H62" s="681"/>
      <c r="I62" s="681"/>
    </row>
    <row r="63" spans="1:11" s="136" customFormat="1" ht="22.35" customHeight="1">
      <c r="A63" s="166" t="s">
        <v>116</v>
      </c>
      <c r="B63" s="658" t="s">
        <v>276</v>
      </c>
      <c r="C63" s="658"/>
      <c r="D63" s="658"/>
      <c r="E63" s="658"/>
      <c r="F63" s="658"/>
      <c r="G63" s="658"/>
      <c r="H63" s="658"/>
      <c r="I63" s="658"/>
    </row>
    <row r="64" spans="1:11" s="136" customFormat="1" ht="22.35" customHeight="1">
      <c r="A64" s="166" t="s">
        <v>113</v>
      </c>
      <c r="B64" s="658" t="s">
        <v>487</v>
      </c>
      <c r="C64" s="658"/>
      <c r="D64" s="658"/>
      <c r="E64" s="658"/>
      <c r="F64" s="658"/>
      <c r="G64" s="658"/>
      <c r="H64" s="658"/>
      <c r="I64" s="658"/>
    </row>
    <row r="65" spans="1:11" s="136" customFormat="1" ht="32.450000000000003" customHeight="1">
      <c r="A65" s="166" t="s">
        <v>114</v>
      </c>
      <c r="B65" s="658" t="s">
        <v>492</v>
      </c>
      <c r="C65" s="658"/>
      <c r="D65" s="658"/>
      <c r="E65" s="658"/>
      <c r="F65" s="658"/>
      <c r="G65" s="658"/>
      <c r="H65" s="658"/>
      <c r="I65" s="658"/>
    </row>
    <row r="66" spans="1:11" s="136" customFormat="1" ht="80.45" customHeight="1">
      <c r="A66" s="166" t="s">
        <v>115</v>
      </c>
      <c r="B66" s="658" t="s">
        <v>524</v>
      </c>
      <c r="C66" s="658"/>
      <c r="D66" s="658"/>
      <c r="E66" s="658"/>
      <c r="F66" s="658"/>
      <c r="G66" s="658"/>
      <c r="H66" s="658"/>
      <c r="I66" s="658"/>
    </row>
    <row r="67" spans="1:11" s="136" customFormat="1">
      <c r="A67" s="134" t="s">
        <v>148</v>
      </c>
      <c r="B67" s="658" t="s">
        <v>483</v>
      </c>
      <c r="C67" s="658"/>
      <c r="D67" s="658"/>
      <c r="E67" s="658"/>
      <c r="F67" s="658"/>
      <c r="G67" s="658"/>
      <c r="H67" s="658"/>
      <c r="I67" s="658"/>
    </row>
    <row r="68" spans="1:11" s="123" customFormat="1" ht="54" customHeight="1">
      <c r="A68" s="134" t="s">
        <v>157</v>
      </c>
      <c r="B68" s="658" t="s">
        <v>486</v>
      </c>
      <c r="C68" s="658"/>
      <c r="D68" s="658"/>
      <c r="E68" s="658"/>
      <c r="F68" s="658"/>
      <c r="G68" s="658"/>
      <c r="H68" s="658"/>
      <c r="I68" s="658"/>
      <c r="J68" s="135"/>
      <c r="K68" s="124"/>
    </row>
    <row r="69" spans="1:11" s="123" customFormat="1" ht="135" customHeight="1">
      <c r="A69" s="134" t="s">
        <v>216</v>
      </c>
      <c r="B69" s="658" t="s">
        <v>493</v>
      </c>
      <c r="C69" s="658"/>
      <c r="D69" s="658"/>
      <c r="E69" s="658"/>
      <c r="F69" s="658"/>
      <c r="G69" s="658"/>
      <c r="H69" s="658"/>
      <c r="I69" s="658"/>
      <c r="J69" s="135"/>
      <c r="K69" s="124"/>
    </row>
    <row r="70" spans="1:11" s="123" customFormat="1" ht="23.25" customHeight="1">
      <c r="A70" s="134" t="s">
        <v>227</v>
      </c>
      <c r="B70" s="658" t="s">
        <v>460</v>
      </c>
      <c r="C70" s="658"/>
      <c r="D70" s="658"/>
      <c r="E70" s="658"/>
      <c r="F70" s="658"/>
      <c r="G70" s="658"/>
      <c r="H70" s="658"/>
      <c r="I70" s="658"/>
      <c r="J70" s="135"/>
      <c r="K70" s="124"/>
    </row>
    <row r="71" spans="1:11" s="123" customFormat="1" ht="24" customHeight="1">
      <c r="A71" s="134" t="s">
        <v>370</v>
      </c>
      <c r="B71" s="658" t="s">
        <v>461</v>
      </c>
      <c r="C71" s="658"/>
      <c r="D71" s="658"/>
      <c r="E71" s="658"/>
      <c r="F71" s="658"/>
      <c r="G71" s="658"/>
      <c r="H71" s="658"/>
      <c r="I71" s="658"/>
      <c r="J71" s="135"/>
      <c r="K71" s="124"/>
    </row>
    <row r="72" spans="1:11" s="123" customFormat="1">
      <c r="A72" s="134" t="s">
        <v>371</v>
      </c>
      <c r="B72" s="658" t="s">
        <v>481</v>
      </c>
      <c r="C72" s="658"/>
      <c r="D72" s="658"/>
      <c r="E72" s="658"/>
      <c r="F72" s="658"/>
      <c r="G72" s="658"/>
      <c r="H72" s="658"/>
      <c r="I72" s="658"/>
      <c r="J72" s="135"/>
      <c r="K72" s="124"/>
    </row>
    <row r="73" spans="1:11" s="123" customFormat="1">
      <c r="A73" s="134"/>
      <c r="B73" s="658" t="s">
        <v>380</v>
      </c>
      <c r="C73" s="658"/>
      <c r="D73" s="658"/>
      <c r="E73" s="697" t="str">
        <f>IF(B47="","",B47)</f>
        <v>Podlaskiego</v>
      </c>
      <c r="F73" s="697"/>
      <c r="G73" s="697"/>
      <c r="H73" s="697"/>
      <c r="I73" s="697"/>
      <c r="J73" s="135"/>
      <c r="K73" s="124"/>
    </row>
    <row r="74" spans="1:11" s="123" customFormat="1">
      <c r="A74" s="134"/>
      <c r="B74" s="658" t="s">
        <v>381</v>
      </c>
      <c r="C74" s="658"/>
      <c r="D74" s="658"/>
      <c r="E74" s="697" t="str">
        <f>IF(B29="","",B29)</f>
        <v>Stowarzyszenie N.A.R.E.W. - Narwiańska Akcja Rozwoju Ekonomicznego Wsi</v>
      </c>
      <c r="F74" s="697"/>
      <c r="G74" s="697"/>
      <c r="H74" s="697"/>
      <c r="I74" s="697"/>
      <c r="J74" s="135"/>
      <c r="K74" s="124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Koordynator2</cp:lastModifiedBy>
  <cp:lastPrinted>2022-08-18T08:02:54Z</cp:lastPrinted>
  <dcterms:created xsi:type="dcterms:W3CDTF">2007-12-13T09:58:23Z</dcterms:created>
  <dcterms:modified xsi:type="dcterms:W3CDTF">2022-11-10T07:43:17Z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